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65" windowWidth="15120" windowHeight="79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1" i="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10"/>
  <c r="I37" l="1"/>
</calcChain>
</file>

<file path=xl/sharedStrings.xml><?xml version="1.0" encoding="utf-8"?>
<sst xmlns="http://schemas.openxmlformats.org/spreadsheetml/2006/main" count="72" uniqueCount="46">
  <si>
    <t>№ п/п</t>
  </si>
  <si>
    <t>Наименование</t>
  </si>
  <si>
    <t>кол-во</t>
  </si>
  <si>
    <t>Приложение №1 «Расчет и обоснование начальной (максимальной) цены договора»</t>
  </si>
  <si>
    <t xml:space="preserve">Расчет максимальной цены договора осуществлен на основании информации о ценах производителей и (или) дилеров, </t>
  </si>
  <si>
    <t>ИТОГО:</t>
  </si>
  <si>
    <t>ед. изм.</t>
  </si>
  <si>
    <t>штука</t>
  </si>
  <si>
    <t>Средний уровень цены за усл. ед.</t>
  </si>
  <si>
    <t>Общая сумма</t>
  </si>
  <si>
    <t xml:space="preserve">осуществляющих производство и (или) продажу Товара. </t>
  </si>
  <si>
    <r>
      <t>НМЦК</t>
    </r>
    <r>
      <rPr>
        <b/>
        <vertAlign val="superscript"/>
        <sz val="9"/>
        <color theme="1"/>
        <rFont val="Times New Roman"/>
        <family val="1"/>
        <charset val="204"/>
      </rPr>
      <t>рын</t>
    </r>
    <r>
      <rPr>
        <b/>
        <sz val="9"/>
        <color theme="1"/>
        <rFont val="Times New Roman"/>
        <family val="1"/>
        <charset val="204"/>
      </rPr>
      <t xml:space="preserve"> – </t>
    </r>
    <r>
      <rPr>
        <sz val="9"/>
        <color theme="1"/>
        <rFont val="Times New Roman"/>
        <family val="1"/>
        <charset val="204"/>
      </rPr>
      <t>определяемая методом сопоставимых цен (анализа рынка);</t>
    </r>
  </si>
  <si>
    <t>V- количество (объем) закупаемого товара  (работы, услуги);</t>
  </si>
  <si>
    <t>n - количество значений;</t>
  </si>
  <si>
    <t>i - номер источника ценовой информации;</t>
  </si>
  <si>
    <r>
      <t>u - цена единицы товара, работы, услуги, представленные в источнике с номером</t>
    </r>
    <r>
      <rPr>
        <i/>
        <sz val="9"/>
        <color theme="1"/>
        <rFont val="Times New Roman"/>
        <family val="1"/>
        <charset val="204"/>
      </rPr>
      <t xml:space="preserve"> i.</t>
    </r>
  </si>
  <si>
    <t>Mapker dye dm 15- Black</t>
  </si>
  <si>
    <t>Налокотники Empire Grind ELBOW PAD THT</t>
  </si>
  <si>
    <t>Защитные шорты EMPIRE THT – Black</t>
  </si>
  <si>
    <t>Фидер HK ARMY TFX</t>
  </si>
  <si>
    <t>Фидер EMPIRE</t>
  </si>
  <si>
    <t>Баллон карбоновый Empire 68/4500</t>
  </si>
  <si>
    <t>Контейнер Valken Tactical</t>
  </si>
  <si>
    <t>Заглушка на ствол Exalt Bayonet</t>
  </si>
  <si>
    <t xml:space="preserve">Чехол для маски EXALT CARBON UNIVERSAL </t>
  </si>
  <si>
    <t>Пейнтбольная маска
Invert Helix Thermal Black</t>
  </si>
  <si>
    <t>Наколенники Empire Grind Knee Pad THT</t>
  </si>
  <si>
    <t>Защитная футболка Planet Eclipse G2 Overload</t>
  </si>
  <si>
    <t xml:space="preserve">Харнесс Empire Compressor Pack Hex FT 4+7 </t>
  </si>
  <si>
    <t xml:space="preserve">Туба DYE LOCK </t>
  </si>
  <si>
    <t>Регулятор Ninja Adjustable – 4500 PSI</t>
  </si>
  <si>
    <t>Чехол для баллона Exalt Medium</t>
  </si>
  <si>
    <t>Комплект шомполов EMPIRE SWAB 2 PACK</t>
  </si>
  <si>
    <t xml:space="preserve">Шомпол для туб Exalt </t>
  </si>
  <si>
    <t>Джерси Empire 2016 Prevail F6 – Camo</t>
  </si>
  <si>
    <t>Заправочная станция HPА</t>
  </si>
  <si>
    <t xml:space="preserve">Спрей Extreme Rage Anti-Fog 16oz </t>
  </si>
  <si>
    <t xml:space="preserve">Фиксаторы шара/Ball Detent Tippmann 98 </t>
  </si>
  <si>
    <t xml:space="preserve">Предохранитель Unified 1800 PSI </t>
  </si>
  <si>
    <t xml:space="preserve">Предохранитель Unified 5000 PSI </t>
  </si>
  <si>
    <t>Ремкомплект Tippmann FT-12 Universal (T245002)</t>
  </si>
  <si>
    <t xml:space="preserve">Брюки HK Army Hardline Pro – Stealth </t>
  </si>
  <si>
    <t>Маска Dye Invision I4 Pro - Bomber Grey</t>
  </si>
  <si>
    <t>Использован метод определения цены договора: метод сопоставимых рыночных цен по состоянию на 18.10.2017 года.</t>
  </si>
  <si>
    <t>Максимальная цена договора: 1 712 497 (Один миллион семьсот двенадцать тысяч четыреста девяносто семь) рублей 33 копейки.</t>
  </si>
  <si>
    <t xml:space="preserve">Поставка инвентаря для пейнтбола   </t>
  </si>
</sst>
</file>

<file path=xl/styles.xml><?xml version="1.0" encoding="utf-8"?>
<styleSheet xmlns="http://schemas.openxmlformats.org/spreadsheetml/2006/main">
  <numFmts count="2">
    <numFmt numFmtId="164" formatCode="#,##0\ _₽"/>
    <numFmt numFmtId="165" formatCode="#,##0.00\ _₽"/>
  </numFmts>
  <fonts count="12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7" fillId="0" borderId="0" xfId="0" applyFont="1"/>
    <xf numFmtId="0" fontId="3" fillId="0" borderId="0" xfId="0" applyFont="1" applyAlignment="1">
      <alignment horizontal="left"/>
    </xf>
    <xf numFmtId="0" fontId="0" fillId="0" borderId="0" xfId="0" applyFont="1"/>
    <xf numFmtId="0" fontId="10" fillId="0" borderId="1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/>
    </xf>
    <xf numFmtId="164" fontId="9" fillId="0" borderId="3" xfId="0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165" fontId="0" fillId="0" borderId="0" xfId="0" applyNumberFormat="1" applyFont="1"/>
    <xf numFmtId="165" fontId="0" fillId="0" borderId="0" xfId="0" applyNumberFormat="1"/>
    <xf numFmtId="0" fontId="9" fillId="0" borderId="0" xfId="0" applyFont="1" applyBorder="1" applyAlignment="1">
      <alignment horizontal="left" vertical="center"/>
    </xf>
    <xf numFmtId="165" fontId="9" fillId="0" borderId="0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0" fillId="0" borderId="0" xfId="0" applyBorder="1"/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165" fontId="9" fillId="0" borderId="6" xfId="0" applyNumberFormat="1" applyFont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40</xdr:row>
      <xdr:rowOff>0</xdr:rowOff>
    </xdr:from>
    <xdr:to>
      <xdr:col>1</xdr:col>
      <xdr:colOff>1781175</xdr:colOff>
      <xdr:row>41</xdr:row>
      <xdr:rowOff>152400</xdr:rowOff>
    </xdr:to>
    <xdr:pic>
      <xdr:nvPicPr>
        <xdr:cNvPr id="2" name="Рисунок 1" descr="формула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" y="8258175"/>
          <a:ext cx="1781175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7"/>
  <sheetViews>
    <sheetView tabSelected="1" workbookViewId="0">
      <selection activeCell="J37" sqref="J37"/>
    </sheetView>
  </sheetViews>
  <sheetFormatPr defaultRowHeight="15"/>
  <cols>
    <col min="1" max="1" width="4.42578125" customWidth="1"/>
    <col min="2" max="2" width="32" customWidth="1"/>
    <col min="3" max="3" width="10.85546875" customWidth="1"/>
    <col min="4" max="4" width="10.7109375" customWidth="1"/>
    <col min="5" max="5" width="11.5703125" customWidth="1"/>
    <col min="6" max="6" width="14.5703125" customWidth="1"/>
    <col min="7" max="7" width="9.85546875" customWidth="1"/>
    <col min="8" max="8" width="14.28515625" customWidth="1"/>
    <col min="9" max="9" width="26.5703125" customWidth="1"/>
    <col min="10" max="10" width="13.140625" bestFit="1" customWidth="1"/>
    <col min="11" max="12" width="11.5703125" bestFit="1" customWidth="1"/>
  </cols>
  <sheetData>
    <row r="1" spans="1:11" ht="15.75">
      <c r="A1" s="29" t="s">
        <v>3</v>
      </c>
      <c r="B1" s="29"/>
      <c r="C1" s="29"/>
      <c r="D1" s="29"/>
      <c r="E1" s="29"/>
      <c r="F1" s="29"/>
      <c r="G1" s="29"/>
      <c r="H1" s="29"/>
      <c r="I1" s="29"/>
      <c r="J1" s="29"/>
    </row>
    <row r="2" spans="1:11" ht="15.75">
      <c r="A2" s="2"/>
      <c r="B2" s="2"/>
      <c r="C2" s="2"/>
      <c r="D2" s="2"/>
      <c r="E2" s="2"/>
      <c r="F2" s="2"/>
      <c r="G2" s="2"/>
      <c r="H2" s="3"/>
      <c r="I2" s="2"/>
      <c r="J2" s="2"/>
    </row>
    <row r="3" spans="1:11" ht="18.75">
      <c r="A3" s="28" t="s">
        <v>45</v>
      </c>
      <c r="B3" s="28"/>
      <c r="C3" s="28"/>
      <c r="D3" s="28"/>
      <c r="E3" s="28"/>
      <c r="F3" s="28"/>
      <c r="G3" s="28"/>
      <c r="H3" s="28"/>
      <c r="I3" s="28"/>
    </row>
    <row r="4" spans="1:11" ht="15.75">
      <c r="A4" s="1"/>
      <c r="B4" s="1"/>
      <c r="C4" s="1"/>
      <c r="D4" s="1"/>
      <c r="E4" s="1"/>
      <c r="F4" s="1"/>
      <c r="G4" s="1"/>
      <c r="H4" s="1"/>
      <c r="I4" s="1"/>
    </row>
    <row r="5" spans="1:11">
      <c r="A5" s="30" t="s">
        <v>4</v>
      </c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1">
      <c r="A6" s="30" t="s">
        <v>10</v>
      </c>
      <c r="B6" s="30"/>
      <c r="C6" s="30"/>
      <c r="D6" s="30"/>
      <c r="E6" s="30"/>
      <c r="F6" s="30"/>
      <c r="G6" s="30"/>
      <c r="H6" s="30"/>
      <c r="I6" s="30"/>
      <c r="J6" s="30"/>
      <c r="K6" s="30"/>
    </row>
    <row r="7" spans="1:11">
      <c r="A7" s="30" t="s">
        <v>43</v>
      </c>
      <c r="B7" s="30"/>
      <c r="C7" s="30"/>
      <c r="D7" s="30"/>
      <c r="E7" s="30"/>
      <c r="F7" s="30"/>
      <c r="G7" s="30"/>
      <c r="H7" s="30"/>
      <c r="I7" s="30"/>
      <c r="J7" s="30"/>
      <c r="K7" s="30"/>
    </row>
    <row r="8" spans="1:11" ht="16.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</row>
    <row r="9" spans="1:11" ht="57">
      <c r="A9" s="8" t="s">
        <v>0</v>
      </c>
      <c r="B9" s="25" t="s">
        <v>1</v>
      </c>
      <c r="C9" s="26">
        <v>1</v>
      </c>
      <c r="D9" s="26">
        <v>2</v>
      </c>
      <c r="E9" s="26">
        <v>3</v>
      </c>
      <c r="F9" s="26" t="s">
        <v>8</v>
      </c>
      <c r="G9" s="26" t="s">
        <v>2</v>
      </c>
      <c r="H9" s="26" t="s">
        <v>6</v>
      </c>
      <c r="I9" s="26" t="s">
        <v>9</v>
      </c>
      <c r="J9" s="7"/>
      <c r="K9" s="7"/>
    </row>
    <row r="10" spans="1:11" ht="28.5" customHeight="1">
      <c r="A10" s="9">
        <v>1</v>
      </c>
      <c r="B10" s="24" t="s">
        <v>42</v>
      </c>
      <c r="C10" s="10">
        <v>8490</v>
      </c>
      <c r="D10" s="11">
        <v>8360</v>
      </c>
      <c r="E10" s="11">
        <v>8380</v>
      </c>
      <c r="F10" s="12">
        <f>(C10+D10+E10)/3</f>
        <v>8410</v>
      </c>
      <c r="G10" s="11">
        <v>12</v>
      </c>
      <c r="H10" s="11" t="s">
        <v>7</v>
      </c>
      <c r="I10" s="12">
        <f>F10*G10</f>
        <v>100920</v>
      </c>
      <c r="J10" s="7"/>
      <c r="K10" s="7"/>
    </row>
    <row r="11" spans="1:11" ht="30.75" customHeight="1">
      <c r="A11" s="9">
        <v>2</v>
      </c>
      <c r="B11" s="24" t="s">
        <v>25</v>
      </c>
      <c r="C11" s="11">
        <v>3400</v>
      </c>
      <c r="D11" s="11">
        <v>2950</v>
      </c>
      <c r="E11" s="11">
        <v>2990</v>
      </c>
      <c r="F11" s="12">
        <f t="shared" ref="F11:F36" si="0">(C11+D11+E11)/3</f>
        <v>3113.3333333333335</v>
      </c>
      <c r="G11" s="11">
        <v>10</v>
      </c>
      <c r="H11" s="11" t="s">
        <v>7</v>
      </c>
      <c r="I11" s="12">
        <f t="shared" ref="I11:I36" si="1">F11*G11</f>
        <v>31133.333333333336</v>
      </c>
      <c r="J11" s="7"/>
      <c r="K11" s="7"/>
    </row>
    <row r="12" spans="1:11">
      <c r="A12" s="9">
        <v>3</v>
      </c>
      <c r="B12" s="24" t="s">
        <v>16</v>
      </c>
      <c r="C12" s="11">
        <v>75000</v>
      </c>
      <c r="D12" s="11">
        <v>70000</v>
      </c>
      <c r="E12" s="11">
        <v>74990</v>
      </c>
      <c r="F12" s="12">
        <f t="shared" si="0"/>
        <v>73330</v>
      </c>
      <c r="G12" s="11">
        <v>10</v>
      </c>
      <c r="H12" s="11" t="s">
        <v>7</v>
      </c>
      <c r="I12" s="12">
        <f t="shared" si="1"/>
        <v>733300</v>
      </c>
      <c r="J12" s="7"/>
      <c r="K12" s="7"/>
    </row>
    <row r="13" spans="1:11" ht="14.25" customHeight="1">
      <c r="A13" s="9">
        <v>4</v>
      </c>
      <c r="B13" s="24" t="s">
        <v>26</v>
      </c>
      <c r="C13" s="11">
        <v>4598</v>
      </c>
      <c r="D13" s="11">
        <v>4190</v>
      </c>
      <c r="E13" s="11">
        <v>4590</v>
      </c>
      <c r="F13" s="12">
        <f t="shared" si="0"/>
        <v>4459.333333333333</v>
      </c>
      <c r="G13" s="11">
        <v>10</v>
      </c>
      <c r="H13" s="13" t="s">
        <v>7</v>
      </c>
      <c r="I13" s="12">
        <f t="shared" si="1"/>
        <v>44593.333333333328</v>
      </c>
      <c r="J13" s="7"/>
      <c r="K13" s="7"/>
    </row>
    <row r="14" spans="1:11" ht="30">
      <c r="A14" s="9">
        <v>5</v>
      </c>
      <c r="B14" s="24" t="s">
        <v>17</v>
      </c>
      <c r="C14" s="11">
        <v>5490</v>
      </c>
      <c r="D14" s="11">
        <v>6500</v>
      </c>
      <c r="E14" s="11">
        <v>5950</v>
      </c>
      <c r="F14" s="12">
        <f t="shared" si="0"/>
        <v>5980</v>
      </c>
      <c r="G14" s="11">
        <v>10</v>
      </c>
      <c r="H14" s="11" t="s">
        <v>7</v>
      </c>
      <c r="I14" s="12">
        <f t="shared" si="1"/>
        <v>59800</v>
      </c>
      <c r="J14" s="7"/>
      <c r="K14" s="7"/>
    </row>
    <row r="15" spans="1:11" ht="30">
      <c r="A15" s="18">
        <v>6</v>
      </c>
      <c r="B15" s="24" t="s">
        <v>18</v>
      </c>
      <c r="C15" s="11">
        <v>4630</v>
      </c>
      <c r="D15" s="11">
        <v>4500</v>
      </c>
      <c r="E15" s="11">
        <v>4190</v>
      </c>
      <c r="F15" s="12">
        <f t="shared" si="0"/>
        <v>4440</v>
      </c>
      <c r="G15" s="11">
        <v>10</v>
      </c>
      <c r="H15" s="11" t="s">
        <v>7</v>
      </c>
      <c r="I15" s="12">
        <f t="shared" si="1"/>
        <v>44400</v>
      </c>
      <c r="J15" s="7"/>
      <c r="K15" s="7"/>
    </row>
    <row r="16" spans="1:11" ht="30">
      <c r="A16" s="18">
        <v>7</v>
      </c>
      <c r="B16" s="24" t="s">
        <v>27</v>
      </c>
      <c r="C16" s="11">
        <v>5490</v>
      </c>
      <c r="D16" s="11">
        <v>5190</v>
      </c>
      <c r="E16" s="11">
        <v>5690</v>
      </c>
      <c r="F16" s="12">
        <f t="shared" si="0"/>
        <v>5456.666666666667</v>
      </c>
      <c r="G16" s="11">
        <v>10</v>
      </c>
      <c r="H16" s="11" t="s">
        <v>7</v>
      </c>
      <c r="I16" s="12">
        <f t="shared" si="1"/>
        <v>54566.666666666672</v>
      </c>
      <c r="J16" s="7"/>
      <c r="K16" s="14"/>
    </row>
    <row r="17" spans="1:11" ht="30">
      <c r="A17" s="18">
        <v>8</v>
      </c>
      <c r="B17" s="24" t="s">
        <v>28</v>
      </c>
      <c r="C17" s="11">
        <v>5500</v>
      </c>
      <c r="D17" s="11">
        <v>6790</v>
      </c>
      <c r="E17" s="11">
        <v>6690</v>
      </c>
      <c r="F17" s="12">
        <f t="shared" si="0"/>
        <v>6326.666666666667</v>
      </c>
      <c r="G17" s="11">
        <v>10</v>
      </c>
      <c r="H17" s="11" t="s">
        <v>7</v>
      </c>
      <c r="I17" s="12">
        <f t="shared" si="1"/>
        <v>63266.666666666672</v>
      </c>
      <c r="J17" s="7"/>
      <c r="K17" s="7"/>
    </row>
    <row r="18" spans="1:11">
      <c r="A18" s="18">
        <v>9</v>
      </c>
      <c r="B18" s="24" t="s">
        <v>29</v>
      </c>
      <c r="C18" s="11">
        <v>450</v>
      </c>
      <c r="D18" s="11">
        <v>550</v>
      </c>
      <c r="E18" s="11">
        <v>450</v>
      </c>
      <c r="F18" s="12">
        <f t="shared" si="0"/>
        <v>483.33333333333331</v>
      </c>
      <c r="G18" s="11">
        <v>10</v>
      </c>
      <c r="H18" s="11" t="s">
        <v>7</v>
      </c>
      <c r="I18" s="12">
        <f t="shared" si="1"/>
        <v>4833.333333333333</v>
      </c>
      <c r="J18" s="7"/>
      <c r="K18" s="14"/>
    </row>
    <row r="19" spans="1:11">
      <c r="A19" s="18">
        <v>10</v>
      </c>
      <c r="B19" s="24" t="s">
        <v>19</v>
      </c>
      <c r="C19" s="11">
        <v>11900</v>
      </c>
      <c r="D19" s="11">
        <v>14800</v>
      </c>
      <c r="E19" s="11">
        <v>14490</v>
      </c>
      <c r="F19" s="12">
        <f t="shared" si="0"/>
        <v>13730</v>
      </c>
      <c r="G19" s="11">
        <v>10</v>
      </c>
      <c r="H19" s="11" t="s">
        <v>7</v>
      </c>
      <c r="I19" s="12">
        <f t="shared" si="1"/>
        <v>137300</v>
      </c>
      <c r="J19" s="7"/>
      <c r="K19" s="14"/>
    </row>
    <row r="20" spans="1:11">
      <c r="A20" s="18">
        <v>11</v>
      </c>
      <c r="B20" s="24" t="s">
        <v>20</v>
      </c>
      <c r="C20" s="11">
        <v>300</v>
      </c>
      <c r="D20" s="11">
        <v>250</v>
      </c>
      <c r="E20" s="11">
        <v>290</v>
      </c>
      <c r="F20" s="12">
        <f t="shared" si="0"/>
        <v>280</v>
      </c>
      <c r="G20" s="11">
        <v>10</v>
      </c>
      <c r="H20" s="11" t="s">
        <v>7</v>
      </c>
      <c r="I20" s="12">
        <f t="shared" si="1"/>
        <v>2800</v>
      </c>
      <c r="J20" s="7"/>
      <c r="K20" s="14"/>
    </row>
    <row r="21" spans="1:11" ht="30">
      <c r="A21" s="18">
        <v>12</v>
      </c>
      <c r="B21" s="24" t="s">
        <v>21</v>
      </c>
      <c r="C21" s="11">
        <v>12890</v>
      </c>
      <c r="D21" s="11">
        <v>16400</v>
      </c>
      <c r="E21" s="11">
        <v>14000</v>
      </c>
      <c r="F21" s="12">
        <f t="shared" si="0"/>
        <v>14430</v>
      </c>
      <c r="G21" s="11">
        <v>11</v>
      </c>
      <c r="H21" s="11" t="s">
        <v>7</v>
      </c>
      <c r="I21" s="12">
        <f t="shared" si="1"/>
        <v>158730</v>
      </c>
      <c r="J21" s="7"/>
      <c r="K21" s="14"/>
    </row>
    <row r="22" spans="1:11" ht="30">
      <c r="A22" s="18">
        <v>13</v>
      </c>
      <c r="B22" s="24" t="s">
        <v>30</v>
      </c>
      <c r="C22" s="11">
        <v>4190</v>
      </c>
      <c r="D22" s="11">
        <v>3690</v>
      </c>
      <c r="E22" s="11">
        <v>3290</v>
      </c>
      <c r="F22" s="12">
        <f t="shared" si="0"/>
        <v>3723.3333333333335</v>
      </c>
      <c r="G22" s="11">
        <v>9</v>
      </c>
      <c r="H22" s="11" t="s">
        <v>7</v>
      </c>
      <c r="I22" s="12">
        <f t="shared" si="1"/>
        <v>33510</v>
      </c>
      <c r="J22" s="7"/>
      <c r="K22" s="14"/>
    </row>
    <row r="23" spans="1:11" ht="30">
      <c r="A23" s="18">
        <v>14</v>
      </c>
      <c r="B23" s="24" t="s">
        <v>31</v>
      </c>
      <c r="C23" s="11">
        <v>1600</v>
      </c>
      <c r="D23" s="11">
        <v>1690</v>
      </c>
      <c r="E23" s="11">
        <v>1790</v>
      </c>
      <c r="F23" s="12">
        <f t="shared" si="0"/>
        <v>1693.3333333333333</v>
      </c>
      <c r="G23" s="11">
        <v>11</v>
      </c>
      <c r="H23" s="11" t="s">
        <v>7</v>
      </c>
      <c r="I23" s="12">
        <f t="shared" si="1"/>
        <v>18626.666666666664</v>
      </c>
      <c r="J23" s="7"/>
      <c r="K23" s="14"/>
    </row>
    <row r="24" spans="1:11">
      <c r="A24" s="18">
        <v>15</v>
      </c>
      <c r="B24" s="24" t="s">
        <v>22</v>
      </c>
      <c r="C24" s="11">
        <v>1690</v>
      </c>
      <c r="D24" s="11">
        <v>1690</v>
      </c>
      <c r="E24" s="11">
        <v>1690</v>
      </c>
      <c r="F24" s="12">
        <f t="shared" si="0"/>
        <v>1690</v>
      </c>
      <c r="G24" s="11">
        <v>1</v>
      </c>
      <c r="H24" s="11" t="s">
        <v>7</v>
      </c>
      <c r="I24" s="12">
        <f t="shared" si="1"/>
        <v>1690</v>
      </c>
      <c r="J24" s="7"/>
      <c r="K24" s="14"/>
    </row>
    <row r="25" spans="1:11" ht="30">
      <c r="A25" s="18">
        <v>16</v>
      </c>
      <c r="B25" s="24" t="s">
        <v>23</v>
      </c>
      <c r="C25" s="11">
        <v>890</v>
      </c>
      <c r="D25" s="11">
        <v>840</v>
      </c>
      <c r="E25" s="11">
        <v>830</v>
      </c>
      <c r="F25" s="12">
        <f t="shared" si="0"/>
        <v>853.33333333333337</v>
      </c>
      <c r="G25" s="11">
        <v>8</v>
      </c>
      <c r="H25" s="11" t="s">
        <v>7</v>
      </c>
      <c r="I25" s="12">
        <f t="shared" si="1"/>
        <v>6826.666666666667</v>
      </c>
      <c r="J25" s="7"/>
      <c r="K25" s="14"/>
    </row>
    <row r="26" spans="1:11" ht="30">
      <c r="A26" s="18">
        <v>17</v>
      </c>
      <c r="B26" s="24" t="s">
        <v>24</v>
      </c>
      <c r="C26" s="11">
        <v>590</v>
      </c>
      <c r="D26" s="11">
        <v>550</v>
      </c>
      <c r="E26" s="11">
        <v>550</v>
      </c>
      <c r="F26" s="12">
        <f t="shared" si="0"/>
        <v>563.33333333333337</v>
      </c>
      <c r="G26" s="11">
        <v>12</v>
      </c>
      <c r="H26" s="11" t="s">
        <v>7</v>
      </c>
      <c r="I26" s="12">
        <f t="shared" si="1"/>
        <v>6760</v>
      </c>
      <c r="J26" s="7"/>
      <c r="K26" s="14"/>
    </row>
    <row r="27" spans="1:11" ht="30">
      <c r="A27" s="18">
        <v>18</v>
      </c>
      <c r="B27" s="24" t="s">
        <v>32</v>
      </c>
      <c r="C27" s="11">
        <v>1090</v>
      </c>
      <c r="D27" s="11">
        <v>970</v>
      </c>
      <c r="E27" s="11">
        <v>990</v>
      </c>
      <c r="F27" s="12">
        <f t="shared" si="0"/>
        <v>1016.6666666666666</v>
      </c>
      <c r="G27" s="11">
        <v>12</v>
      </c>
      <c r="H27" s="11" t="s">
        <v>7</v>
      </c>
      <c r="I27" s="12">
        <f t="shared" si="1"/>
        <v>12200</v>
      </c>
      <c r="J27" s="7"/>
      <c r="K27" s="14"/>
    </row>
    <row r="28" spans="1:11">
      <c r="A28" s="18">
        <v>19</v>
      </c>
      <c r="B28" s="24" t="s">
        <v>33</v>
      </c>
      <c r="C28" s="11">
        <v>1590</v>
      </c>
      <c r="D28" s="11">
        <v>1100</v>
      </c>
      <c r="E28" s="11">
        <v>1490</v>
      </c>
      <c r="F28" s="12">
        <f t="shared" si="0"/>
        <v>1393.3333333333333</v>
      </c>
      <c r="G28" s="11">
        <v>12</v>
      </c>
      <c r="H28" s="11" t="s">
        <v>7</v>
      </c>
      <c r="I28" s="12">
        <f t="shared" si="1"/>
        <v>16720</v>
      </c>
      <c r="J28" s="7"/>
      <c r="K28" s="14"/>
    </row>
    <row r="29" spans="1:11" ht="30">
      <c r="A29" s="18">
        <v>20</v>
      </c>
      <c r="B29" s="24" t="s">
        <v>34</v>
      </c>
      <c r="C29" s="11">
        <v>4018</v>
      </c>
      <c r="D29" s="11">
        <v>5490</v>
      </c>
      <c r="E29" s="11">
        <v>2321</v>
      </c>
      <c r="F29" s="12">
        <f t="shared" si="0"/>
        <v>3943</v>
      </c>
      <c r="G29" s="11">
        <v>10</v>
      </c>
      <c r="H29" s="11" t="s">
        <v>7</v>
      </c>
      <c r="I29" s="12">
        <f t="shared" si="1"/>
        <v>39430</v>
      </c>
      <c r="J29" s="7"/>
      <c r="K29" s="14"/>
    </row>
    <row r="30" spans="1:11">
      <c r="A30" s="18">
        <v>21</v>
      </c>
      <c r="B30" s="24" t="s">
        <v>35</v>
      </c>
      <c r="C30" s="11">
        <v>2390</v>
      </c>
      <c r="D30" s="11">
        <v>2450</v>
      </c>
      <c r="E30" s="11">
        <v>2690</v>
      </c>
      <c r="F30" s="12">
        <f t="shared" si="0"/>
        <v>2510</v>
      </c>
      <c r="G30" s="11">
        <v>1</v>
      </c>
      <c r="H30" s="11" t="s">
        <v>7</v>
      </c>
      <c r="I30" s="12">
        <f t="shared" si="1"/>
        <v>2510</v>
      </c>
      <c r="J30" s="7"/>
      <c r="K30" s="14"/>
    </row>
    <row r="31" spans="1:11" ht="30">
      <c r="A31" s="18">
        <v>22</v>
      </c>
      <c r="B31" s="24" t="s">
        <v>36</v>
      </c>
      <c r="C31" s="11">
        <v>944</v>
      </c>
      <c r="D31" s="11">
        <v>1090</v>
      </c>
      <c r="E31" s="11">
        <v>1490</v>
      </c>
      <c r="F31" s="12">
        <f t="shared" si="0"/>
        <v>1174.6666666666667</v>
      </c>
      <c r="G31" s="11">
        <v>3</v>
      </c>
      <c r="H31" s="11" t="s">
        <v>7</v>
      </c>
      <c r="I31" s="12">
        <f t="shared" si="1"/>
        <v>3524</v>
      </c>
      <c r="J31" s="7"/>
      <c r="K31" s="14"/>
    </row>
    <row r="32" spans="1:11" ht="30">
      <c r="A32" s="18">
        <v>23</v>
      </c>
      <c r="B32" s="24" t="s">
        <v>37</v>
      </c>
      <c r="C32" s="11">
        <v>150</v>
      </c>
      <c r="D32" s="11">
        <v>120</v>
      </c>
      <c r="E32" s="11">
        <v>170</v>
      </c>
      <c r="F32" s="12">
        <f t="shared" si="0"/>
        <v>146.66666666666666</v>
      </c>
      <c r="G32" s="11">
        <v>18</v>
      </c>
      <c r="H32" s="11" t="s">
        <v>7</v>
      </c>
      <c r="I32" s="12">
        <f t="shared" si="1"/>
        <v>2640</v>
      </c>
      <c r="J32" s="7"/>
      <c r="K32" s="14"/>
    </row>
    <row r="33" spans="1:11" ht="30">
      <c r="A33" s="18">
        <v>24</v>
      </c>
      <c r="B33" s="24" t="s">
        <v>38</v>
      </c>
      <c r="C33" s="11">
        <v>205</v>
      </c>
      <c r="D33" s="11">
        <v>300</v>
      </c>
      <c r="E33" s="11">
        <v>330</v>
      </c>
      <c r="F33" s="12">
        <f t="shared" si="0"/>
        <v>278.33333333333331</v>
      </c>
      <c r="G33" s="11">
        <v>10</v>
      </c>
      <c r="H33" s="11" t="s">
        <v>7</v>
      </c>
      <c r="I33" s="12">
        <f t="shared" si="1"/>
        <v>2783.333333333333</v>
      </c>
      <c r="J33" s="7"/>
      <c r="K33" s="14"/>
    </row>
    <row r="34" spans="1:11" ht="30">
      <c r="A34" s="18">
        <v>25</v>
      </c>
      <c r="B34" s="24" t="s">
        <v>39</v>
      </c>
      <c r="C34" s="11">
        <v>340</v>
      </c>
      <c r="D34" s="11">
        <v>300</v>
      </c>
      <c r="E34" s="11">
        <v>330</v>
      </c>
      <c r="F34" s="12">
        <f t="shared" si="0"/>
        <v>323.33333333333331</v>
      </c>
      <c r="G34" s="11">
        <v>10</v>
      </c>
      <c r="H34" s="11" t="s">
        <v>7</v>
      </c>
      <c r="I34" s="12">
        <f t="shared" si="1"/>
        <v>3233.333333333333</v>
      </c>
      <c r="J34" s="7"/>
      <c r="K34" s="14"/>
    </row>
    <row r="35" spans="1:11" ht="30">
      <c r="A35" s="18">
        <v>26</v>
      </c>
      <c r="B35" s="24" t="s">
        <v>40</v>
      </c>
      <c r="C35" s="11">
        <v>950</v>
      </c>
      <c r="D35" s="11">
        <v>1220</v>
      </c>
      <c r="E35" s="11">
        <v>1390</v>
      </c>
      <c r="F35" s="12">
        <f t="shared" si="0"/>
        <v>1186.6666666666667</v>
      </c>
      <c r="G35" s="11">
        <v>10</v>
      </c>
      <c r="H35" s="11" t="s">
        <v>7</v>
      </c>
      <c r="I35" s="12">
        <f t="shared" si="1"/>
        <v>11866.666666666668</v>
      </c>
      <c r="J35" s="7"/>
      <c r="K35" s="14"/>
    </row>
    <row r="36" spans="1:11" ht="30">
      <c r="A36" s="18">
        <v>27</v>
      </c>
      <c r="B36" s="24" t="s">
        <v>41</v>
      </c>
      <c r="C36" s="11">
        <v>14880</v>
      </c>
      <c r="D36" s="11">
        <v>10590</v>
      </c>
      <c r="E36" s="11">
        <v>8890</v>
      </c>
      <c r="F36" s="12">
        <f t="shared" si="0"/>
        <v>11453.333333333334</v>
      </c>
      <c r="G36" s="11">
        <v>10</v>
      </c>
      <c r="H36" s="11" t="s">
        <v>7</v>
      </c>
      <c r="I36" s="12">
        <f t="shared" si="1"/>
        <v>114533.33333333334</v>
      </c>
      <c r="J36" s="7"/>
      <c r="K36" s="14"/>
    </row>
    <row r="37" spans="1:11">
      <c r="A37" s="21"/>
      <c r="B37" s="16"/>
      <c r="C37" s="16"/>
      <c r="D37" s="16"/>
      <c r="E37" s="16"/>
      <c r="F37" s="16"/>
      <c r="G37" s="16"/>
      <c r="H37" s="22" t="s">
        <v>5</v>
      </c>
      <c r="I37" s="23">
        <f>SUM(I10:I36)</f>
        <v>1712497.3333333335</v>
      </c>
      <c r="J37" s="7"/>
      <c r="K37" s="14"/>
    </row>
    <row r="38" spans="1:11">
      <c r="A38" s="19"/>
      <c r="B38" s="16"/>
      <c r="C38" s="16"/>
      <c r="D38" s="16"/>
      <c r="E38" s="16"/>
      <c r="F38" s="16"/>
      <c r="G38" s="16"/>
      <c r="H38" s="16"/>
      <c r="I38" s="17"/>
      <c r="J38" s="7"/>
      <c r="K38" s="14"/>
    </row>
    <row r="39" spans="1:11">
      <c r="A39" s="19"/>
      <c r="J39" s="7"/>
      <c r="K39" s="14"/>
    </row>
    <row r="40" spans="1:11">
      <c r="A40" s="19"/>
      <c r="J40" s="7"/>
      <c r="K40" s="14"/>
    </row>
    <row r="41" spans="1:11">
      <c r="A41" s="19"/>
      <c r="J41" s="7"/>
      <c r="K41" s="14"/>
    </row>
    <row r="42" spans="1:11">
      <c r="A42" s="19"/>
      <c r="J42" s="7"/>
      <c r="K42" s="14"/>
    </row>
    <row r="43" spans="1:11">
      <c r="A43" s="19"/>
      <c r="J43" s="7"/>
      <c r="K43" s="14"/>
    </row>
    <row r="44" spans="1:11">
      <c r="A44" s="19"/>
      <c r="B44" s="4" t="s">
        <v>11</v>
      </c>
      <c r="J44" s="7"/>
      <c r="K44" s="14"/>
    </row>
    <row r="45" spans="1:11">
      <c r="A45" s="19"/>
      <c r="B45" s="5" t="s">
        <v>12</v>
      </c>
      <c r="J45" s="7"/>
      <c r="K45" s="14"/>
    </row>
    <row r="46" spans="1:11">
      <c r="A46" s="19"/>
      <c r="B46" s="5" t="s">
        <v>13</v>
      </c>
      <c r="J46" s="7"/>
      <c r="K46" s="14"/>
    </row>
    <row r="47" spans="1:11">
      <c r="A47" s="19"/>
      <c r="B47" s="5" t="s">
        <v>14</v>
      </c>
      <c r="J47" s="7"/>
      <c r="K47" s="14"/>
    </row>
    <row r="48" spans="1:11">
      <c r="A48" s="19"/>
      <c r="B48" s="5" t="s">
        <v>15</v>
      </c>
      <c r="J48" s="7"/>
      <c r="K48" s="14"/>
    </row>
    <row r="49" spans="1:12">
      <c r="A49" s="19"/>
      <c r="J49" s="7"/>
      <c r="K49" s="14"/>
    </row>
    <row r="50" spans="1:12">
      <c r="A50" s="19"/>
      <c r="B50" s="27" t="s">
        <v>44</v>
      </c>
      <c r="C50" s="27"/>
      <c r="D50" s="27"/>
      <c r="E50" s="27"/>
      <c r="F50" s="27"/>
      <c r="G50" s="27"/>
      <c r="H50" s="27"/>
      <c r="J50" s="7"/>
      <c r="K50" s="14"/>
    </row>
    <row r="51" spans="1:12">
      <c r="A51" s="16"/>
      <c r="B51" s="20"/>
      <c r="J51" s="7"/>
      <c r="K51" s="7"/>
    </row>
    <row r="52" spans="1:12">
      <c r="J52" s="7"/>
      <c r="K52" s="7"/>
    </row>
    <row r="53" spans="1:12">
      <c r="J53" s="7"/>
      <c r="K53" s="7"/>
    </row>
    <row r="54" spans="1:12">
      <c r="J54" s="7"/>
      <c r="K54" s="7"/>
    </row>
    <row r="55" spans="1:12">
      <c r="J55" s="7"/>
      <c r="K55" s="14"/>
      <c r="L55" s="15"/>
    </row>
    <row r="56" spans="1:12">
      <c r="J56" s="7"/>
      <c r="K56" s="7"/>
    </row>
    <row r="57" spans="1:12">
      <c r="J57" s="14"/>
      <c r="K57" s="7"/>
    </row>
    <row r="58" spans="1:12">
      <c r="J58" s="7"/>
      <c r="K58" s="7"/>
    </row>
    <row r="59" spans="1:12">
      <c r="J59" s="7"/>
      <c r="K59" s="7"/>
    </row>
    <row r="60" spans="1:12" ht="18.75" customHeight="1">
      <c r="J60" s="7"/>
      <c r="K60" s="7"/>
    </row>
    <row r="61" spans="1:12">
      <c r="J61" s="7"/>
      <c r="K61" s="7"/>
    </row>
    <row r="62" spans="1:12">
      <c r="J62" s="7"/>
      <c r="K62" s="7"/>
    </row>
    <row r="63" spans="1:12">
      <c r="A63" s="6"/>
      <c r="J63" s="7"/>
      <c r="K63" s="7"/>
    </row>
    <row r="64" spans="1:12">
      <c r="J64" s="7"/>
      <c r="K64" s="7"/>
    </row>
    <row r="65" spans="10:11">
      <c r="J65" s="7"/>
      <c r="K65" s="7"/>
    </row>
    <row r="75" spans="10:11" ht="41.25" customHeight="1"/>
    <row r="77" spans="10:11">
      <c r="J77" s="6"/>
      <c r="K77" s="6"/>
    </row>
  </sheetData>
  <mergeCells count="6">
    <mergeCell ref="B50:H50"/>
    <mergeCell ref="A3:I3"/>
    <mergeCell ref="A1:J1"/>
    <mergeCell ref="A5:K5"/>
    <mergeCell ref="A6:K6"/>
    <mergeCell ref="A7:K7"/>
  </mergeCells>
  <pageMargins left="0.17" right="0.17" top="0.17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2017-10-19T07:13:46Z</dcterms:modified>
</cp:coreProperties>
</file>