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19320" windowHeight="8820" tabRatio="717"/>
  </bookViews>
  <sheets>
    <sheet name="Обоснование НМЦК" sheetId="14" r:id="rId1"/>
    <sheet name="Лист1" sheetId="15" r:id="rId2"/>
  </sheets>
  <definedNames>
    <definedName name="_xlnm._FilterDatabase" localSheetId="0" hidden="1">'Обоснование НМЦК'!$A$4:$S$26</definedName>
    <definedName name="_xlnm.Print_Titles" localSheetId="0">'Обоснование НМЦК'!$4:$4</definedName>
    <definedName name="_xlnm.Print_Area" localSheetId="0">'Обоснование НМЦК'!$A$1:$W$29</definedName>
  </definedNames>
  <calcPr calcId="145621" fullPrecision="0"/>
</workbook>
</file>

<file path=xl/calcChain.xml><?xml version="1.0" encoding="utf-8"?>
<calcChain xmlns="http://schemas.openxmlformats.org/spreadsheetml/2006/main">
  <c r="M18" i="14" l="1"/>
  <c r="M14" i="14"/>
  <c r="M11" i="14"/>
  <c r="M8" i="14"/>
  <c r="M5" i="14"/>
  <c r="P18" i="14" l="1"/>
  <c r="M19" i="14"/>
  <c r="P19" i="14" s="1"/>
  <c r="M17" i="14"/>
  <c r="P17" i="14" s="1"/>
  <c r="P14" i="14"/>
  <c r="P11" i="14" l="1"/>
  <c r="P8" i="14" l="1"/>
  <c r="P5" i="14"/>
  <c r="F20" i="14" l="1"/>
</calcChain>
</file>

<file path=xl/sharedStrings.xml><?xml version="1.0" encoding="utf-8"?>
<sst xmlns="http://schemas.openxmlformats.org/spreadsheetml/2006/main" count="64" uniqueCount="51">
  <si>
    <t>№ п/п</t>
  </si>
  <si>
    <t>Наименование объекта закупки</t>
  </si>
  <si>
    <t>Основные характеристики объекта закупки</t>
  </si>
  <si>
    <t>Используемый метод определения НМЦК</t>
  </si>
  <si>
    <t>Поставщики</t>
  </si>
  <si>
    <t>Ед. изм</t>
  </si>
  <si>
    <t>Кол-во (объем) товара</t>
  </si>
  <si>
    <t>НМЦК</t>
  </si>
  <si>
    <t xml:space="preserve"> №1</t>
  </si>
  <si>
    <t>№2</t>
  </si>
  <si>
    <t>№3</t>
  </si>
  <si>
    <t>метод сопоставимых рыночных цен (анализа рынка)</t>
  </si>
  <si>
    <t>приоритетный метод</t>
  </si>
  <si>
    <t>Итого НМЦК:</t>
  </si>
  <si>
    <t>Дата подготовки обоснования НМЦК:</t>
  </si>
  <si>
    <t xml:space="preserve">   Работник контрактной службы/контрактный управляющий:</t>
  </si>
  <si>
    <t xml:space="preserve"> (должность)</t>
  </si>
  <si>
    <t xml:space="preserve">                (подпись/расшифровка подписи)</t>
  </si>
  <si>
    <t>№4</t>
  </si>
  <si>
    <t>КГ</t>
  </si>
  <si>
    <t>Среднее значение цены за единицу</t>
  </si>
  <si>
    <t>№5</t>
  </si>
  <si>
    <t>1 - Поставщик №1</t>
  </si>
  <si>
    <t>2 - Поставщик №2</t>
  </si>
  <si>
    <t>3 - Поставщик №3</t>
  </si>
  <si>
    <t>бухгалтер</t>
  </si>
  <si>
    <t>Обоснование применяемого метода определения НМЦК</t>
  </si>
  <si>
    <t>Рыба морская мороженая первого сорта - горбуша. Потрошеная, обезглавленная. Без наружных повреждений, поверхность чистая, рыбы отделены друг от друга. Консистенция свойственная данному виду рыбы. Запах после размораживания свойственный свежей рыбе, без посторонних запахов. Соответствие  ГОСТ 32366-2013.</t>
  </si>
  <si>
    <t>Рыба морская мороженая первого сорта - треска. Потрошеная, обезглавленная. Без наружных повреждений, поверхность чистая, рыбы отделены друг от друга. Консистенция свойственная данному виду рыбы. Запах после размораживания свойственный свежей рыбе, без посторонних запахов.  Соответствие  ГОСТ 32366-2013.</t>
  </si>
  <si>
    <t>Рыба морская мороженая первого сорта - минтай. Потрошеная, обезглавленная. Без наружных повреждений, поверхность чистая, рыбы отделены друг от друга. Консистенция свойственная данному виду рыбы. Запах после размораживания свойственный свежей рыбе, без посторонних запахов.  Соответствие  ГОСТ 32366-2013.</t>
  </si>
  <si>
    <t>Горбуша</t>
  </si>
  <si>
    <t>Треска</t>
  </si>
  <si>
    <t>Минтай</t>
  </si>
  <si>
    <t xml:space="preserve">    _______________/Зотова А.А. /</t>
  </si>
  <si>
    <r>
      <t xml:space="preserve">    "21</t>
    </r>
    <r>
      <rPr>
        <sz val="10"/>
        <color indexed="8"/>
        <rFont val="Times New Roman"/>
        <family val="1"/>
        <charset val="204"/>
      </rPr>
      <t xml:space="preserve">" </t>
    </r>
    <r>
      <rPr>
        <u/>
        <sz val="10"/>
        <color indexed="8"/>
        <rFont val="Times New Roman"/>
        <family val="1"/>
        <charset val="204"/>
      </rPr>
      <t xml:space="preserve"> ноября </t>
    </r>
    <r>
      <rPr>
        <sz val="10"/>
        <color indexed="8"/>
        <rFont val="Times New Roman"/>
        <family val="1"/>
        <charset val="204"/>
      </rPr>
      <t>2019  года</t>
    </r>
  </si>
  <si>
    <t xml:space="preserve">                                             Ф.И.О. исполнителя/контактный телефон: Зотова А.А. 31-65-23</t>
  </si>
  <si>
    <t>21 ноября 2019г.</t>
  </si>
  <si>
    <t>Кальмары</t>
  </si>
  <si>
    <t>Икра красная</t>
  </si>
  <si>
    <t>Вид разделки: Потрошеная обезглавленная. Сорт рыбы: Первый. ГОСТ 32366-2013</t>
  </si>
  <si>
    <t xml:space="preserve">Семга </t>
  </si>
  <si>
    <t>Сельдь соленая</t>
  </si>
  <si>
    <t>Поверхность чистая по  цвету свой ственная данному виду. Могут бйть не значительные осадок белковых веществ на поверхности; легко удаляемый желтоватый налет на поверхности. Без наружных повреждений. ГОСТ Т 815-2004</t>
  </si>
  <si>
    <t>ГОСТ 20414-2011 Мороженые, неглазированные. Филе - мантия разрезана, внутренности, голова со щупальцами и хитиновая пластинка удалены, брюшная полость зачищена, кожный покров удален или оставлен. Цвет от белого до розового.</t>
  </si>
  <si>
    <t>ГОСТ 18173-2004. Икра одного вида рыбы. Икринки чистые, целые, однородные по цвету, без пленок и сгустков крови. Икринки упругие, со слегка влажной или сухой поверхностью, разбористые - отделяются одна от другой.</t>
  </si>
  <si>
    <t>4-Реестровая запись № 2633005010619000003</t>
  </si>
  <si>
    <t>1- Поставщик №3                                                    2 - Поставщик №2                                                 3 - Поставщик №3</t>
  </si>
  <si>
    <t>Протокол обоснования начальной (максимальной) цены договора на поставку рыбы и рыбной продукции</t>
  </si>
  <si>
    <t>http://okeanru.ru/product/losos-shokovaya-zamorozka/ скрин см на листе 1</t>
  </si>
  <si>
    <t>1- Поставщик №1                                                                                 2 - Поставщик №2                                                                                                   3 - Поставщик №3</t>
  </si>
  <si>
    <t>2 - Поставщик №2                                                 3 - Поставщик №3                                                                        http://okeanru.ru/product/ikra-ikra-lososevaya-zh-b-140gr/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</si>
</sst>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&quot;р.&quot;_-;\-* #,##0.00&quot;р.&quot;_-;_-* &quot;-&quot;??&quot;р.&quot;_-;_-@_-"/>
    <numFmt numFmtId="165" formatCode="_-* #,##0.00_р_._-;\-* #,##0.00_р_._-;_-* &quot;-&quot;??_р_._-;_-@_-"/>
  </numFmts>
  <fonts count="25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u/>
      <sz val="10"/>
      <color indexed="8"/>
      <name val="Times New Roman"/>
      <family val="1"/>
      <charset val="204"/>
    </font>
    <font>
      <sz val="9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10"/>
      <name val="Arial Cyr"/>
    </font>
    <font>
      <sz val="9"/>
      <name val="Arial"/>
      <family val="2"/>
      <charset val="204"/>
    </font>
    <font>
      <sz val="10"/>
      <name val="MS Sans Serif"/>
      <family val="2"/>
      <charset val="204"/>
    </font>
    <font>
      <sz val="11"/>
      <color indexed="8"/>
      <name val="Calibri"/>
      <family val="2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u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0E0E0"/>
        <bgColor indexed="64"/>
      </patternFill>
    </fill>
    <fill>
      <patternFill patternType="solid">
        <fgColor rgb="FFE0E0E0"/>
      </patternFill>
    </fill>
    <fill>
      <patternFill patternType="solid">
        <fgColor rgb="FFE2E2E2"/>
      </patternFill>
    </fill>
    <fill>
      <patternFill patternType="solid">
        <fgColor rgb="FFC3D69B"/>
      </patternFill>
    </fill>
    <fill>
      <patternFill patternType="solid">
        <fgColor rgb="FFC0C0C0"/>
      </patternFill>
    </fill>
    <fill>
      <patternFill patternType="solid">
        <fgColor rgb="FFC6D9F0"/>
      </patternFill>
    </fill>
    <fill>
      <patternFill patternType="solid">
        <fgColor rgb="FFB9CDE5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35">
    <xf numFmtId="0" fontId="0" fillId="0" borderId="0"/>
    <xf numFmtId="0" fontId="6" fillId="0" borderId="9">
      <alignment horizontal="center" vertical="center" wrapText="1"/>
    </xf>
    <xf numFmtId="164" fontId="1" fillId="0" borderId="0" applyFont="0" applyFill="0" applyBorder="0" applyAlignment="0" applyProtection="0"/>
    <xf numFmtId="0" fontId="1" fillId="0" borderId="0"/>
    <xf numFmtId="0" fontId="2" fillId="0" borderId="0"/>
    <xf numFmtId="0" fontId="12" fillId="3" borderId="9">
      <alignment horizontal="center" vertical="center" wrapText="1"/>
    </xf>
    <xf numFmtId="49" fontId="13" fillId="3" borderId="9">
      <alignment horizontal="center" vertical="center" wrapText="1"/>
    </xf>
    <xf numFmtId="0" fontId="14" fillId="0" borderId="9">
      <alignment horizontal="center" vertical="center" wrapText="1"/>
    </xf>
    <xf numFmtId="49" fontId="6" fillId="0" borderId="9">
      <alignment horizontal="center" vertical="center" wrapText="1"/>
    </xf>
    <xf numFmtId="4" fontId="6" fillId="0" borderId="9">
      <alignment horizontal="center" vertical="center" wrapText="1"/>
    </xf>
    <xf numFmtId="0" fontId="11" fillId="0" borderId="0"/>
    <xf numFmtId="165" fontId="15" fillId="0" borderId="0" applyFont="0" applyFill="0" applyBorder="0" applyAlignment="0" applyProtection="0"/>
    <xf numFmtId="0" fontId="16" fillId="0" borderId="0"/>
    <xf numFmtId="0" fontId="17" fillId="4" borderId="9">
      <alignment horizontal="center" vertical="center" wrapText="1"/>
    </xf>
    <xf numFmtId="49" fontId="18" fillId="4" borderId="9">
      <alignment horizontal="center" vertical="center" wrapText="1"/>
    </xf>
    <xf numFmtId="0" fontId="17" fillId="5" borderId="9">
      <alignment horizontal="center" vertical="center" wrapText="1"/>
    </xf>
    <xf numFmtId="0" fontId="17" fillId="6" borderId="9">
      <alignment horizontal="center" vertical="center"/>
    </xf>
    <xf numFmtId="0" fontId="19" fillId="0" borderId="0"/>
    <xf numFmtId="0" fontId="17" fillId="6" borderId="9">
      <alignment horizontal="center" vertical="center" wrapText="1"/>
    </xf>
    <xf numFmtId="0" fontId="6" fillId="0" borderId="9">
      <alignment horizontal="center" vertical="center" wrapText="1"/>
    </xf>
    <xf numFmtId="49" fontId="6" fillId="0" borderId="9">
      <alignment horizontal="center" vertical="center" wrapText="1"/>
    </xf>
    <xf numFmtId="4" fontId="6" fillId="0" borderId="9">
      <alignment horizontal="center" vertical="center" wrapText="1"/>
    </xf>
    <xf numFmtId="0" fontId="19" fillId="0" borderId="0"/>
    <xf numFmtId="0" fontId="19" fillId="0" borderId="0"/>
    <xf numFmtId="0" fontId="20" fillId="0" borderId="0"/>
    <xf numFmtId="0" fontId="20" fillId="0" borderId="0"/>
    <xf numFmtId="0" fontId="19" fillId="0" borderId="0"/>
    <xf numFmtId="0" fontId="21" fillId="7" borderId="0"/>
    <xf numFmtId="49" fontId="18" fillId="8" borderId="10">
      <alignment horizontal="center" vertical="center" wrapText="1"/>
    </xf>
    <xf numFmtId="49" fontId="18" fillId="8" borderId="9">
      <alignment horizontal="center" vertical="center" wrapText="1"/>
    </xf>
    <xf numFmtId="0" fontId="17" fillId="9" borderId="9">
      <alignment horizontal="center"/>
    </xf>
    <xf numFmtId="0" fontId="17" fillId="9" borderId="9">
      <alignment horizontal="center" vertical="center" wrapText="1"/>
    </xf>
    <xf numFmtId="0" fontId="21" fillId="0" borderId="0"/>
    <xf numFmtId="0" fontId="20" fillId="0" borderId="0"/>
    <xf numFmtId="0" fontId="24" fillId="0" borderId="0" applyNumberFormat="0" applyFill="0" applyBorder="0" applyAlignment="0" applyProtection="0"/>
  </cellStyleXfs>
  <cellXfs count="68">
    <xf numFmtId="0" fontId="0" fillId="0" borderId="0" xfId="0"/>
    <xf numFmtId="0" fontId="7" fillId="0" borderId="0" xfId="0" applyFont="1" applyFill="1"/>
    <xf numFmtId="0" fontId="7" fillId="0" borderId="1" xfId="0" applyFont="1" applyFill="1" applyBorder="1"/>
    <xf numFmtId="0" fontId="7" fillId="0" borderId="0" xfId="0" applyFont="1" applyFill="1" applyAlignment="1">
      <alignment vertical="center"/>
    </xf>
    <xf numFmtId="0" fontId="7" fillId="0" borderId="0" xfId="0" applyFont="1" applyFill="1" applyAlignment="1"/>
    <xf numFmtId="2" fontId="7" fillId="0" borderId="0" xfId="0" applyNumberFormat="1" applyFont="1" applyFill="1"/>
    <xf numFmtId="0" fontId="0" fillId="0" borderId="0" xfId="0" applyFill="1"/>
    <xf numFmtId="0" fontId="7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0" xfId="0" applyFont="1" applyFill="1"/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wrapText="1"/>
    </xf>
    <xf numFmtId="0" fontId="7" fillId="0" borderId="0" xfId="0" applyFont="1" applyFill="1" applyBorder="1" applyAlignment="1">
      <alignment wrapText="1"/>
    </xf>
    <xf numFmtId="0" fontId="22" fillId="0" borderId="0" xfId="0" applyFont="1" applyFill="1" applyAlignment="1">
      <alignment vertical="center"/>
    </xf>
    <xf numFmtId="4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3" fillId="0" borderId="8" xfId="0" applyNumberFormat="1" applyFont="1" applyFill="1" applyBorder="1" applyAlignment="1">
      <alignment horizontal="left" vertical="center" wrapText="1"/>
    </xf>
    <xf numFmtId="0" fontId="9" fillId="0" borderId="7" xfId="0" applyFont="1" applyFill="1" applyBorder="1" applyAlignment="1">
      <alignment horizontal="center" vertical="center" textRotation="90" wrapText="1"/>
    </xf>
    <xf numFmtId="4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3" fillId="0" borderId="8" xfId="0" applyNumberFormat="1" applyFont="1" applyFill="1" applyBorder="1" applyAlignment="1">
      <alignment horizontal="left" vertical="center" wrapText="1"/>
    </xf>
    <xf numFmtId="0" fontId="9" fillId="0" borderId="7" xfId="0" applyFont="1" applyFill="1" applyBorder="1" applyAlignment="1">
      <alignment horizontal="center" vertical="center" textRotation="90" wrapText="1"/>
    </xf>
    <xf numFmtId="0" fontId="7" fillId="0" borderId="1" xfId="0" applyFont="1" applyFill="1" applyBorder="1" applyAlignment="1">
      <alignment horizontal="center" vertical="center"/>
    </xf>
    <xf numFmtId="3" fontId="7" fillId="2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top" wrapText="1"/>
    </xf>
    <xf numFmtId="0" fontId="24" fillId="0" borderId="0" xfId="34" applyFill="1"/>
    <xf numFmtId="4" fontId="3" fillId="0" borderId="1" xfId="0" applyNumberFormat="1" applyFont="1" applyFill="1" applyBorder="1" applyAlignment="1">
      <alignment horizontal="center" vertical="center" wrapText="1"/>
    </xf>
    <xf numFmtId="4" fontId="7" fillId="0" borderId="6" xfId="0" applyNumberFormat="1" applyFont="1" applyFill="1" applyBorder="1" applyAlignment="1">
      <alignment horizontal="center" vertical="center"/>
    </xf>
    <xf numFmtId="4" fontId="7" fillId="0" borderId="7" xfId="0" applyNumberFormat="1" applyFont="1" applyFill="1" applyBorder="1" applyAlignment="1">
      <alignment horizontal="center" vertical="center"/>
    </xf>
    <xf numFmtId="4" fontId="7" fillId="0" borderId="8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4" fontId="3" fillId="0" borderId="6" xfId="0" applyNumberFormat="1" applyFont="1" applyFill="1" applyBorder="1" applyAlignment="1">
      <alignment horizontal="center" vertical="center" wrapText="1"/>
    </xf>
    <xf numFmtId="4" fontId="3" fillId="0" borderId="7" xfId="0" applyNumberFormat="1" applyFont="1" applyFill="1" applyBorder="1" applyAlignment="1">
      <alignment horizontal="center" vertical="center" wrapText="1"/>
    </xf>
    <xf numFmtId="4" fontId="8" fillId="0" borderId="6" xfId="0" applyNumberFormat="1" applyFont="1" applyFill="1" applyBorder="1" applyAlignment="1">
      <alignment horizontal="center" vertical="center"/>
    </xf>
    <xf numFmtId="4" fontId="8" fillId="0" borderId="7" xfId="0" applyNumberFormat="1" applyFont="1" applyFill="1" applyBorder="1" applyAlignment="1">
      <alignment horizontal="center" vertical="center"/>
    </xf>
    <xf numFmtId="4" fontId="8" fillId="0" borderId="8" xfId="0" applyNumberFormat="1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 wrapText="1"/>
    </xf>
    <xf numFmtId="3" fontId="7" fillId="0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left" vertical="center" wrapText="1"/>
    </xf>
    <xf numFmtId="0" fontId="0" fillId="0" borderId="7" xfId="0" applyFill="1" applyBorder="1" applyAlignment="1">
      <alignment horizontal="left" vertical="center" wrapText="1"/>
    </xf>
    <xf numFmtId="0" fontId="0" fillId="0" borderId="8" xfId="0" applyFill="1" applyBorder="1" applyAlignment="1">
      <alignment horizontal="left" vertical="center" wrapText="1"/>
    </xf>
    <xf numFmtId="0" fontId="23" fillId="0" borderId="1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center" vertical="center" textRotation="90" wrapText="1"/>
    </xf>
    <xf numFmtId="0" fontId="9" fillId="0" borderId="7" xfId="0" applyFont="1" applyFill="1" applyBorder="1" applyAlignment="1">
      <alignment horizontal="center" vertical="center" textRotation="90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right" vertical="center"/>
    </xf>
    <xf numFmtId="0" fontId="7" fillId="0" borderId="1" xfId="0" applyFont="1" applyFill="1" applyBorder="1" applyAlignment="1">
      <alignment horizontal="right"/>
    </xf>
    <xf numFmtId="4" fontId="8" fillId="0" borderId="2" xfId="0" applyNumberFormat="1" applyFont="1" applyFill="1" applyBorder="1" applyAlignment="1">
      <alignment horizontal="center" vertical="center" wrapText="1"/>
    </xf>
    <xf numFmtId="4" fontId="8" fillId="0" borderId="3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wrapText="1"/>
    </xf>
    <xf numFmtId="3" fontId="7" fillId="2" borderId="1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left" wrapText="1"/>
    </xf>
  </cellXfs>
  <cellStyles count="35">
    <cellStyle name="br" xfId="22"/>
    <cellStyle name="col" xfId="23"/>
    <cellStyle name="style0" xfId="24"/>
    <cellStyle name="td" xfId="25"/>
    <cellStyle name="tr" xfId="26"/>
    <cellStyle name="xl21" xfId="27"/>
    <cellStyle name="xl22" xfId="5"/>
    <cellStyle name="xl22 2" xfId="13"/>
    <cellStyle name="xl23" xfId="19"/>
    <cellStyle name="xl24" xfId="7"/>
    <cellStyle name="xl25" xfId="14"/>
    <cellStyle name="xl26" xfId="20"/>
    <cellStyle name="xl27" xfId="6"/>
    <cellStyle name="xl27 2" xfId="21"/>
    <cellStyle name="xl28" xfId="1"/>
    <cellStyle name="xl28 2" xfId="15"/>
    <cellStyle name="xl29" xfId="8"/>
    <cellStyle name="xl30" xfId="9"/>
    <cellStyle name="xl31" xfId="28"/>
    <cellStyle name="xl32" xfId="29"/>
    <cellStyle name="xl33" xfId="30"/>
    <cellStyle name="xl34" xfId="31"/>
    <cellStyle name="xl35" xfId="18"/>
    <cellStyle name="xl36" xfId="16"/>
    <cellStyle name="xl37" xfId="32"/>
    <cellStyle name="xl38" xfId="33"/>
    <cellStyle name="Гиперссылка" xfId="34" builtinId="8"/>
    <cellStyle name="Денежный 2" xfId="2"/>
    <cellStyle name="Обычный" xfId="0" builtinId="0"/>
    <cellStyle name="Обычный 2" xfId="3"/>
    <cellStyle name="Обычный 3" xfId="10"/>
    <cellStyle name="Обычный 4" xfId="12"/>
    <cellStyle name="Обычный 5" xfId="17"/>
    <cellStyle name="Обычный 9" xfId="4"/>
    <cellStyle name="Финансовый 2" xfId="11"/>
  </cellStyles>
  <dxfs count="0"/>
  <tableStyles count="0" defaultTableStyle="TableStyleMedium9" defaultPivotStyle="PivotStyleLight16"/>
  <colors>
    <mruColors>
      <color rgb="FFCCECFF"/>
      <color rgb="FFFF66FF"/>
      <color rgb="FFCCFF99"/>
      <color rgb="FFFFCCFF"/>
      <color rgb="FF99FF99"/>
      <color rgb="FFFFFF99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16</xdr:col>
      <xdr:colOff>571500</xdr:colOff>
      <xdr:row>43</xdr:row>
      <xdr:rowOff>152400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571500"/>
          <a:ext cx="9715500" cy="7772400"/>
        </a:xfrm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3</xdr:row>
      <xdr:rowOff>0</xdr:rowOff>
    </xdr:from>
    <xdr:to>
      <xdr:col>33</xdr:col>
      <xdr:colOff>571500</xdr:colOff>
      <xdr:row>43</xdr:row>
      <xdr:rowOff>152400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72800" y="571500"/>
          <a:ext cx="9715500" cy="7772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okeanru.ru/product/losos-shokovaya-zamorozka/%20&#1089;&#1082;&#1088;&#1080;&#1085;%20&#1089;&#1084;%20&#1085;&#1072;%20&#1083;&#1080;&#1089;&#1090;&#1077;%20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9"/>
  <sheetViews>
    <sheetView tabSelected="1" view="pageBreakPreview" zoomScale="75" zoomScaleNormal="75" zoomScaleSheetLayoutView="75" workbookViewId="0">
      <pane xSplit="5" ySplit="4" topLeftCell="F5" activePane="bottomRight" state="frozen"/>
      <selection pane="topRight" activeCell="F1" sqref="F1"/>
      <selection pane="bottomLeft" activeCell="A5" sqref="A5"/>
      <selection pane="bottomRight" activeCell="B20" sqref="B20:E20"/>
    </sheetView>
  </sheetViews>
  <sheetFormatPr defaultColWidth="8.85546875" defaultRowHeight="109.5" customHeight="1" x14ac:dyDescent="0.2"/>
  <cols>
    <col min="1" max="1" width="3" style="1" customWidth="1"/>
    <col min="2" max="2" width="18.42578125" style="1" customWidth="1"/>
    <col min="3" max="3" width="60" style="1" customWidth="1"/>
    <col min="4" max="4" width="11.140625" style="1" customWidth="1"/>
    <col min="5" max="5" width="12.7109375" style="1" customWidth="1"/>
    <col min="6" max="8" width="8.28515625" style="1" customWidth="1"/>
    <col min="9" max="9" width="3.5703125" style="1" hidden="1" customWidth="1"/>
    <col min="10" max="10" width="9.140625" style="10" hidden="1" customWidth="1"/>
    <col min="11" max="12" width="9.140625" style="10" customWidth="1"/>
    <col min="13" max="13" width="8.7109375" style="1" customWidth="1"/>
    <col min="14" max="15" width="9.28515625" style="1" customWidth="1"/>
    <col min="16" max="16" width="11.5703125" style="1" customWidth="1"/>
    <col min="17" max="17" width="20.140625" style="1" customWidth="1"/>
    <col min="18" max="19" width="8.85546875" style="1" customWidth="1"/>
    <col min="20" max="16384" width="8.85546875" style="1"/>
  </cols>
  <sheetData>
    <row r="1" spans="1:18" ht="22.5" customHeight="1" x14ac:dyDescent="0.2">
      <c r="A1" s="45" t="s">
        <v>47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</row>
    <row r="2" spans="1:18" ht="12.75" customHeight="1" x14ac:dyDescent="0.2">
      <c r="A2" s="46" t="s">
        <v>0</v>
      </c>
      <c r="B2" s="46" t="s">
        <v>1</v>
      </c>
      <c r="C2" s="46" t="s">
        <v>2</v>
      </c>
      <c r="D2" s="46" t="s">
        <v>3</v>
      </c>
      <c r="E2" s="46" t="s">
        <v>26</v>
      </c>
      <c r="F2" s="47" t="s">
        <v>4</v>
      </c>
      <c r="G2" s="48"/>
      <c r="H2" s="48"/>
      <c r="I2" s="48"/>
      <c r="J2" s="48"/>
      <c r="K2" s="48"/>
      <c r="L2" s="49"/>
      <c r="M2" s="46" t="s">
        <v>20</v>
      </c>
      <c r="N2" s="46" t="s">
        <v>5</v>
      </c>
      <c r="O2" s="46" t="s">
        <v>6</v>
      </c>
      <c r="P2" s="46" t="s">
        <v>7</v>
      </c>
    </row>
    <row r="3" spans="1:18" ht="54.75" customHeight="1" x14ac:dyDescent="0.2">
      <c r="A3" s="46"/>
      <c r="B3" s="46"/>
      <c r="C3" s="46"/>
      <c r="D3" s="46"/>
      <c r="E3" s="46"/>
      <c r="F3" s="11" t="s">
        <v>8</v>
      </c>
      <c r="G3" s="11" t="s">
        <v>9</v>
      </c>
      <c r="H3" s="11" t="s">
        <v>10</v>
      </c>
      <c r="I3" s="11"/>
      <c r="J3" s="11"/>
      <c r="K3" s="11" t="s">
        <v>18</v>
      </c>
      <c r="L3" s="11" t="s">
        <v>21</v>
      </c>
      <c r="M3" s="46"/>
      <c r="N3" s="46"/>
      <c r="O3" s="46"/>
      <c r="P3" s="46"/>
    </row>
    <row r="4" spans="1:18" s="7" customFormat="1" ht="13.5" customHeight="1" x14ac:dyDescent="0.25">
      <c r="A4" s="8">
        <v>1</v>
      </c>
      <c r="B4" s="8">
        <v>2</v>
      </c>
      <c r="C4" s="8">
        <v>3</v>
      </c>
      <c r="D4" s="8">
        <v>4</v>
      </c>
      <c r="E4" s="8">
        <v>5</v>
      </c>
      <c r="F4" s="8">
        <v>6</v>
      </c>
      <c r="G4" s="8">
        <v>7</v>
      </c>
      <c r="H4" s="8">
        <v>8</v>
      </c>
      <c r="I4" s="8">
        <v>9</v>
      </c>
      <c r="J4" s="9"/>
      <c r="K4" s="12"/>
      <c r="L4" s="12"/>
      <c r="M4" s="8">
        <v>9</v>
      </c>
      <c r="N4" s="8">
        <v>10</v>
      </c>
      <c r="O4" s="8">
        <v>11</v>
      </c>
      <c r="P4" s="8">
        <v>12</v>
      </c>
    </row>
    <row r="5" spans="1:18" ht="12.75" x14ac:dyDescent="0.2">
      <c r="A5" s="50">
        <v>1</v>
      </c>
      <c r="B5" s="46" t="s">
        <v>30</v>
      </c>
      <c r="C5" s="51" t="s">
        <v>27</v>
      </c>
      <c r="D5" s="55" t="s">
        <v>11</v>
      </c>
      <c r="E5" s="55" t="s">
        <v>12</v>
      </c>
      <c r="F5" s="32">
        <v>270</v>
      </c>
      <c r="G5" s="32">
        <v>300</v>
      </c>
      <c r="H5" s="32">
        <v>340</v>
      </c>
      <c r="I5" s="32"/>
      <c r="J5" s="36"/>
      <c r="K5" s="33"/>
      <c r="L5" s="33"/>
      <c r="M5" s="44">
        <f>(F5+G5+K5+L5+H5)/3</f>
        <v>303.33</v>
      </c>
      <c r="N5" s="42" t="s">
        <v>19</v>
      </c>
      <c r="O5" s="43">
        <v>2800</v>
      </c>
      <c r="P5" s="44">
        <f>M5*O5</f>
        <v>849324</v>
      </c>
      <c r="Q5" s="67" t="s">
        <v>22</v>
      </c>
      <c r="R5" s="67"/>
    </row>
    <row r="6" spans="1:18" ht="12.75" x14ac:dyDescent="0.2">
      <c r="A6" s="50"/>
      <c r="B6" s="46"/>
      <c r="C6" s="52"/>
      <c r="D6" s="56"/>
      <c r="E6" s="56"/>
      <c r="F6" s="32"/>
      <c r="G6" s="32"/>
      <c r="H6" s="32"/>
      <c r="I6" s="32"/>
      <c r="J6" s="36"/>
      <c r="K6" s="34"/>
      <c r="L6" s="34"/>
      <c r="M6" s="44"/>
      <c r="N6" s="42"/>
      <c r="O6" s="43"/>
      <c r="P6" s="44"/>
      <c r="Q6" s="67" t="s">
        <v>23</v>
      </c>
      <c r="R6" s="67"/>
    </row>
    <row r="7" spans="1:18" ht="12.75" x14ac:dyDescent="0.2">
      <c r="A7" s="50"/>
      <c r="B7" s="46"/>
      <c r="C7" s="53"/>
      <c r="D7" s="56"/>
      <c r="E7" s="56"/>
      <c r="F7" s="32"/>
      <c r="G7" s="32"/>
      <c r="H7" s="32"/>
      <c r="I7" s="32"/>
      <c r="J7" s="36"/>
      <c r="K7" s="35"/>
      <c r="L7" s="35"/>
      <c r="M7" s="44"/>
      <c r="N7" s="42"/>
      <c r="O7" s="43"/>
      <c r="P7" s="44"/>
      <c r="Q7" s="67" t="s">
        <v>24</v>
      </c>
      <c r="R7" s="67"/>
    </row>
    <row r="8" spans="1:18" ht="12.75" x14ac:dyDescent="0.2">
      <c r="A8" s="50">
        <v>2</v>
      </c>
      <c r="B8" s="57" t="s">
        <v>31</v>
      </c>
      <c r="C8" s="51" t="s">
        <v>28</v>
      </c>
      <c r="D8" s="56"/>
      <c r="E8" s="56"/>
      <c r="F8" s="37"/>
      <c r="G8" s="37">
        <v>442</v>
      </c>
      <c r="H8" s="37">
        <v>305</v>
      </c>
      <c r="I8" s="37"/>
      <c r="J8" s="39"/>
      <c r="K8" s="33">
        <v>202.9</v>
      </c>
      <c r="L8" s="33"/>
      <c r="M8" s="44">
        <f>(F8+G8+K8+L8+H8)/3</f>
        <v>316.63</v>
      </c>
      <c r="N8" s="42" t="s">
        <v>19</v>
      </c>
      <c r="O8" s="43">
        <v>500</v>
      </c>
      <c r="P8" s="44">
        <f>M8*O8</f>
        <v>158315</v>
      </c>
      <c r="Q8" s="67" t="s">
        <v>23</v>
      </c>
      <c r="R8" s="67"/>
    </row>
    <row r="9" spans="1:18" ht="12.75" x14ac:dyDescent="0.2">
      <c r="A9" s="50"/>
      <c r="B9" s="58"/>
      <c r="C9" s="52"/>
      <c r="D9" s="56"/>
      <c r="E9" s="56"/>
      <c r="F9" s="38"/>
      <c r="G9" s="38"/>
      <c r="H9" s="38"/>
      <c r="I9" s="38"/>
      <c r="J9" s="40"/>
      <c r="K9" s="34"/>
      <c r="L9" s="34"/>
      <c r="M9" s="44"/>
      <c r="N9" s="42"/>
      <c r="O9" s="43"/>
      <c r="P9" s="44"/>
      <c r="Q9" s="67" t="s">
        <v>24</v>
      </c>
      <c r="R9" s="67"/>
    </row>
    <row r="10" spans="1:18" ht="12.75" x14ac:dyDescent="0.2">
      <c r="A10" s="50"/>
      <c r="B10" s="58"/>
      <c r="C10" s="53"/>
      <c r="D10" s="56"/>
      <c r="E10" s="56"/>
      <c r="F10" s="38"/>
      <c r="G10" s="38"/>
      <c r="H10" s="38"/>
      <c r="I10" s="38"/>
      <c r="J10" s="41"/>
      <c r="K10" s="35"/>
      <c r="L10" s="35"/>
      <c r="M10" s="44"/>
      <c r="N10" s="42"/>
      <c r="O10" s="43"/>
      <c r="P10" s="44"/>
      <c r="Q10" s="1" t="s">
        <v>45</v>
      </c>
    </row>
    <row r="11" spans="1:18" ht="12.75" x14ac:dyDescent="0.2">
      <c r="A11" s="50">
        <v>3</v>
      </c>
      <c r="B11" s="59" t="s">
        <v>32</v>
      </c>
      <c r="C11" s="51" t="s">
        <v>29</v>
      </c>
      <c r="D11" s="56"/>
      <c r="E11" s="56"/>
      <c r="F11" s="32">
        <v>150</v>
      </c>
      <c r="G11" s="32">
        <v>180</v>
      </c>
      <c r="H11" s="44">
        <v>190</v>
      </c>
      <c r="I11" s="32"/>
      <c r="J11" s="36"/>
      <c r="K11" s="33"/>
      <c r="L11" s="33"/>
      <c r="M11" s="44">
        <f>(F11+G11+K11+L11+H11)/3</f>
        <v>173.33</v>
      </c>
      <c r="N11" s="42" t="s">
        <v>19</v>
      </c>
      <c r="O11" s="43">
        <v>1000</v>
      </c>
      <c r="P11" s="44">
        <f>M11*O11</f>
        <v>173330</v>
      </c>
      <c r="Q11" s="67" t="s">
        <v>22</v>
      </c>
      <c r="R11" s="67"/>
    </row>
    <row r="12" spans="1:18" ht="12.75" x14ac:dyDescent="0.2">
      <c r="A12" s="50"/>
      <c r="B12" s="59"/>
      <c r="C12" s="52"/>
      <c r="D12" s="56"/>
      <c r="E12" s="56"/>
      <c r="F12" s="32"/>
      <c r="G12" s="32"/>
      <c r="H12" s="44"/>
      <c r="I12" s="32"/>
      <c r="J12" s="36"/>
      <c r="K12" s="34"/>
      <c r="L12" s="34"/>
      <c r="M12" s="44"/>
      <c r="N12" s="42"/>
      <c r="O12" s="43"/>
      <c r="P12" s="44"/>
      <c r="Q12" s="67" t="s">
        <v>23</v>
      </c>
      <c r="R12" s="67"/>
    </row>
    <row r="13" spans="1:18" ht="12.75" x14ac:dyDescent="0.2">
      <c r="A13" s="50"/>
      <c r="B13" s="59"/>
      <c r="C13" s="53"/>
      <c r="D13" s="56"/>
      <c r="E13" s="56"/>
      <c r="F13" s="32"/>
      <c r="G13" s="32"/>
      <c r="H13" s="44"/>
      <c r="I13" s="32"/>
      <c r="J13" s="36"/>
      <c r="K13" s="35"/>
      <c r="L13" s="35"/>
      <c r="M13" s="44"/>
      <c r="N13" s="42"/>
      <c r="O13" s="43"/>
      <c r="P13" s="44"/>
      <c r="Q13" s="67" t="s">
        <v>24</v>
      </c>
      <c r="R13" s="67"/>
    </row>
    <row r="14" spans="1:18" ht="12.75" x14ac:dyDescent="0.2">
      <c r="A14" s="50">
        <v>4</v>
      </c>
      <c r="B14" s="46" t="s">
        <v>40</v>
      </c>
      <c r="C14" s="54" t="s">
        <v>39</v>
      </c>
      <c r="D14" s="56"/>
      <c r="E14" s="56"/>
      <c r="F14" s="32">
        <v>850</v>
      </c>
      <c r="G14" s="32"/>
      <c r="H14" s="32">
        <v>790</v>
      </c>
      <c r="I14" s="32"/>
      <c r="J14" s="36"/>
      <c r="K14" s="33">
        <v>700</v>
      </c>
      <c r="L14" s="33"/>
      <c r="M14" s="44">
        <f>(F14+G14+K14+L14+H14)/3</f>
        <v>780</v>
      </c>
      <c r="N14" s="42" t="s">
        <v>19</v>
      </c>
      <c r="O14" s="66">
        <v>300</v>
      </c>
      <c r="P14" s="44">
        <f>M14*O14</f>
        <v>234000</v>
      </c>
      <c r="Q14" s="67" t="s">
        <v>22</v>
      </c>
      <c r="R14" s="67"/>
    </row>
    <row r="15" spans="1:18" ht="12.75" x14ac:dyDescent="0.2">
      <c r="A15" s="50"/>
      <c r="B15" s="46"/>
      <c r="C15" s="54"/>
      <c r="D15" s="56"/>
      <c r="E15" s="56"/>
      <c r="F15" s="32"/>
      <c r="G15" s="32"/>
      <c r="H15" s="32"/>
      <c r="I15" s="32"/>
      <c r="J15" s="36"/>
      <c r="K15" s="34"/>
      <c r="L15" s="34"/>
      <c r="M15" s="44"/>
      <c r="N15" s="42"/>
      <c r="O15" s="66"/>
      <c r="P15" s="44"/>
      <c r="Q15" s="67" t="s">
        <v>24</v>
      </c>
      <c r="R15" s="67"/>
    </row>
    <row r="16" spans="1:18" ht="15" x14ac:dyDescent="0.25">
      <c r="A16" s="50"/>
      <c r="B16" s="46"/>
      <c r="C16" s="54"/>
      <c r="D16" s="56"/>
      <c r="E16" s="56"/>
      <c r="F16" s="32"/>
      <c r="G16" s="32"/>
      <c r="H16" s="32"/>
      <c r="I16" s="32"/>
      <c r="J16" s="36"/>
      <c r="K16" s="35"/>
      <c r="L16" s="35"/>
      <c r="M16" s="44"/>
      <c r="N16" s="42"/>
      <c r="O16" s="66"/>
      <c r="P16" s="44"/>
      <c r="Q16" s="31" t="s">
        <v>48</v>
      </c>
    </row>
    <row r="17" spans="1:17" ht="51" x14ac:dyDescent="0.2">
      <c r="A17" s="24">
        <v>5</v>
      </c>
      <c r="B17" s="17" t="s">
        <v>37</v>
      </c>
      <c r="C17" s="18" t="s">
        <v>43</v>
      </c>
      <c r="D17" s="19"/>
      <c r="E17" s="19"/>
      <c r="F17" s="29">
        <v>220</v>
      </c>
      <c r="G17" s="29">
        <v>220</v>
      </c>
      <c r="H17" s="29">
        <v>205</v>
      </c>
      <c r="I17" s="29"/>
      <c r="J17" s="28"/>
      <c r="K17" s="26"/>
      <c r="L17" s="16"/>
      <c r="M17" s="16">
        <f>(F17+G17+K17+L17+H17)/3</f>
        <v>215</v>
      </c>
      <c r="N17" s="27" t="s">
        <v>19</v>
      </c>
      <c r="O17" s="25">
        <v>50</v>
      </c>
      <c r="P17" s="16">
        <f>M17*O17</f>
        <v>10750</v>
      </c>
      <c r="Q17" s="30" t="s">
        <v>49</v>
      </c>
    </row>
    <row r="18" spans="1:17" ht="63.75" x14ac:dyDescent="0.2">
      <c r="A18" s="24">
        <v>6</v>
      </c>
      <c r="B18" s="17" t="s">
        <v>38</v>
      </c>
      <c r="C18" s="18" t="s">
        <v>44</v>
      </c>
      <c r="D18" s="19"/>
      <c r="E18" s="19"/>
      <c r="F18" s="29"/>
      <c r="G18" s="29">
        <v>2571.4299999999998</v>
      </c>
      <c r="H18" s="29">
        <v>4714</v>
      </c>
      <c r="I18" s="29"/>
      <c r="J18" s="28"/>
      <c r="K18" s="26">
        <v>2357.14</v>
      </c>
      <c r="L18" s="16"/>
      <c r="M18" s="16">
        <f>(F18+G18+K18+L18+H18)/3</f>
        <v>3214.19</v>
      </c>
      <c r="N18" s="27" t="s">
        <v>19</v>
      </c>
      <c r="O18" s="25">
        <v>50</v>
      </c>
      <c r="P18" s="16">
        <f>M18*O18</f>
        <v>160709.5</v>
      </c>
      <c r="Q18" s="30" t="s">
        <v>50</v>
      </c>
    </row>
    <row r="19" spans="1:17" ht="51" x14ac:dyDescent="0.2">
      <c r="A19" s="24">
        <v>7</v>
      </c>
      <c r="B19" s="21" t="s">
        <v>41</v>
      </c>
      <c r="C19" s="22" t="s">
        <v>42</v>
      </c>
      <c r="D19" s="23"/>
      <c r="E19" s="23"/>
      <c r="F19" s="29">
        <v>160</v>
      </c>
      <c r="G19" s="29">
        <v>160</v>
      </c>
      <c r="H19" s="29">
        <v>178</v>
      </c>
      <c r="I19" s="29"/>
      <c r="J19" s="28"/>
      <c r="K19" s="26"/>
      <c r="L19" s="20"/>
      <c r="M19" s="20">
        <f>(F19+G19+K19+L19+H19)/3</f>
        <v>166</v>
      </c>
      <c r="N19" s="27" t="s">
        <v>19</v>
      </c>
      <c r="O19" s="25">
        <v>200</v>
      </c>
      <c r="P19" s="20">
        <f>M19*O19</f>
        <v>33200</v>
      </c>
      <c r="Q19" s="30" t="s">
        <v>46</v>
      </c>
    </row>
    <row r="20" spans="1:17" ht="17.25" customHeight="1" x14ac:dyDescent="0.2">
      <c r="A20" s="2"/>
      <c r="B20" s="61" t="s">
        <v>13</v>
      </c>
      <c r="C20" s="61"/>
      <c r="D20" s="62"/>
      <c r="E20" s="62"/>
      <c r="F20" s="63">
        <f>SUM(P5:P19)</f>
        <v>1619628.5</v>
      </c>
      <c r="G20" s="64"/>
      <c r="H20" s="64"/>
      <c r="I20" s="64"/>
      <c r="J20" s="64"/>
      <c r="K20" s="64"/>
      <c r="L20" s="64"/>
      <c r="M20" s="64"/>
      <c r="N20" s="64"/>
      <c r="O20" s="64"/>
      <c r="P20" s="64"/>
    </row>
    <row r="21" spans="1:17" ht="16.5" customHeight="1" x14ac:dyDescent="0.2">
      <c r="A21" s="2"/>
      <c r="B21" s="61" t="s">
        <v>14</v>
      </c>
      <c r="C21" s="61"/>
      <c r="D21" s="61"/>
      <c r="E21" s="61"/>
      <c r="F21" s="47" t="s">
        <v>36</v>
      </c>
      <c r="G21" s="48"/>
      <c r="H21" s="48"/>
      <c r="I21" s="48"/>
      <c r="J21" s="48"/>
      <c r="K21" s="48"/>
      <c r="L21" s="48"/>
      <c r="M21" s="48"/>
      <c r="N21" s="48"/>
      <c r="O21" s="48"/>
      <c r="P21" s="48"/>
    </row>
    <row r="22" spans="1:17" ht="15.75" customHeight="1" x14ac:dyDescent="0.2">
      <c r="B22" s="3" t="s">
        <v>15</v>
      </c>
      <c r="C22" s="4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</row>
    <row r="23" spans="1:17" ht="15.75" customHeight="1" x14ac:dyDescent="0.2">
      <c r="B23" s="15" t="s">
        <v>25</v>
      </c>
      <c r="D23" s="14"/>
      <c r="E23" s="14"/>
      <c r="F23" s="65"/>
      <c r="G23" s="65"/>
      <c r="H23" s="14"/>
      <c r="I23" s="14"/>
      <c r="J23" s="14"/>
      <c r="K23" s="14"/>
      <c r="L23" s="14"/>
      <c r="M23" s="14"/>
      <c r="N23" s="14"/>
      <c r="O23" s="14"/>
      <c r="P23" s="14"/>
    </row>
    <row r="24" spans="1:17" ht="12.75" x14ac:dyDescent="0.2">
      <c r="B24" s="60" t="s">
        <v>16</v>
      </c>
      <c r="C24" s="60"/>
      <c r="F24" s="65"/>
      <c r="G24" s="65"/>
    </row>
    <row r="25" spans="1:17" ht="12.75" x14ac:dyDescent="0.2">
      <c r="B25" s="3" t="s">
        <v>33</v>
      </c>
      <c r="F25" s="65"/>
      <c r="G25" s="65"/>
    </row>
    <row r="26" spans="1:17" ht="12.75" x14ac:dyDescent="0.2">
      <c r="B26" s="60" t="s">
        <v>17</v>
      </c>
      <c r="C26" s="60"/>
      <c r="F26" s="65"/>
      <c r="G26" s="65"/>
    </row>
    <row r="27" spans="1:17" ht="12.75" x14ac:dyDescent="0.2">
      <c r="B27" s="7"/>
      <c r="C27" s="7"/>
      <c r="G27" s="3"/>
    </row>
    <row r="28" spans="1:17" s="6" customFormat="1" ht="23.25" customHeight="1" x14ac:dyDescent="0.25">
      <c r="A28" s="1"/>
      <c r="B28" s="3" t="s">
        <v>34</v>
      </c>
      <c r="C28" s="1"/>
      <c r="D28" s="1"/>
      <c r="E28" s="1"/>
      <c r="F28" s="1"/>
      <c r="G28" s="1"/>
      <c r="H28" s="1"/>
      <c r="I28" s="1"/>
      <c r="J28" s="10"/>
      <c r="K28" s="10"/>
      <c r="L28" s="10"/>
      <c r="M28" s="1"/>
      <c r="N28" s="1"/>
      <c r="O28" s="5"/>
      <c r="P28" s="5"/>
    </row>
    <row r="29" spans="1:17" s="6" customFormat="1" ht="15" x14ac:dyDescent="0.25">
      <c r="A29" s="1"/>
      <c r="B29" s="7" t="s">
        <v>35</v>
      </c>
      <c r="C29" s="7"/>
      <c r="D29" s="1"/>
      <c r="E29" s="1"/>
      <c r="F29" s="1"/>
      <c r="G29" s="1"/>
      <c r="H29" s="1"/>
      <c r="I29" s="1"/>
      <c r="J29" s="10"/>
      <c r="K29" s="10"/>
      <c r="L29" s="10"/>
      <c r="M29" s="1"/>
      <c r="N29" s="1"/>
      <c r="O29" s="5"/>
      <c r="P29" s="5"/>
    </row>
  </sheetData>
  <autoFilter ref="A4:S26"/>
  <mergeCells count="89">
    <mergeCell ref="Q11:R11"/>
    <mergeCell ref="Q12:R12"/>
    <mergeCell ref="Q13:R13"/>
    <mergeCell ref="Q14:R14"/>
    <mergeCell ref="Q15:R15"/>
    <mergeCell ref="Q8:R8"/>
    <mergeCell ref="Q9:R9"/>
    <mergeCell ref="Q5:R5"/>
    <mergeCell ref="Q6:R6"/>
    <mergeCell ref="Q7:R7"/>
    <mergeCell ref="M14:M16"/>
    <mergeCell ref="N14:N16"/>
    <mergeCell ref="B24:C24"/>
    <mergeCell ref="B26:C26"/>
    <mergeCell ref="B20:E20"/>
    <mergeCell ref="F20:P20"/>
    <mergeCell ref="B21:E21"/>
    <mergeCell ref="F21:P21"/>
    <mergeCell ref="F23:G23"/>
    <mergeCell ref="F24:G24"/>
    <mergeCell ref="F25:G25"/>
    <mergeCell ref="F26:G26"/>
    <mergeCell ref="J14:J16"/>
    <mergeCell ref="O14:O16"/>
    <mergeCell ref="P14:P16"/>
    <mergeCell ref="K14:K16"/>
    <mergeCell ref="G11:G13"/>
    <mergeCell ref="H8:H10"/>
    <mergeCell ref="N11:N13"/>
    <mergeCell ref="O11:O13"/>
    <mergeCell ref="P11:P13"/>
    <mergeCell ref="H11:H13"/>
    <mergeCell ref="I11:I13"/>
    <mergeCell ref="M11:M13"/>
    <mergeCell ref="O8:O10"/>
    <mergeCell ref="P8:P10"/>
    <mergeCell ref="M8:M10"/>
    <mergeCell ref="N8:N10"/>
    <mergeCell ref="K8:K10"/>
    <mergeCell ref="K11:K13"/>
    <mergeCell ref="L8:L10"/>
    <mergeCell ref="L11:L13"/>
    <mergeCell ref="A14:A16"/>
    <mergeCell ref="B14:B16"/>
    <mergeCell ref="C14:C16"/>
    <mergeCell ref="F14:F16"/>
    <mergeCell ref="G14:G16"/>
    <mergeCell ref="D5:D16"/>
    <mergeCell ref="E5:E16"/>
    <mergeCell ref="A8:A10"/>
    <mergeCell ref="B8:B10"/>
    <mergeCell ref="C8:C10"/>
    <mergeCell ref="F8:F10"/>
    <mergeCell ref="G8:G10"/>
    <mergeCell ref="A11:A13"/>
    <mergeCell ref="B11:B13"/>
    <mergeCell ref="C11:C13"/>
    <mergeCell ref="F11:F13"/>
    <mergeCell ref="M5:M7"/>
    <mergeCell ref="A5:A7"/>
    <mergeCell ref="B5:B7"/>
    <mergeCell ref="C5:C7"/>
    <mergeCell ref="F5:F7"/>
    <mergeCell ref="G5:G7"/>
    <mergeCell ref="H5:H7"/>
    <mergeCell ref="N5:N7"/>
    <mergeCell ref="O5:O7"/>
    <mergeCell ref="P5:P7"/>
    <mergeCell ref="A1:P1"/>
    <mergeCell ref="A2:A3"/>
    <mergeCell ref="B2:B3"/>
    <mergeCell ref="C2:C3"/>
    <mergeCell ref="D2:D3"/>
    <mergeCell ref="E2:E3"/>
    <mergeCell ref="M2:M3"/>
    <mergeCell ref="N2:N3"/>
    <mergeCell ref="O2:O3"/>
    <mergeCell ref="P2:P3"/>
    <mergeCell ref="K5:K7"/>
    <mergeCell ref="F2:L2"/>
    <mergeCell ref="L5:L7"/>
    <mergeCell ref="H14:H16"/>
    <mergeCell ref="I14:I16"/>
    <mergeCell ref="L14:L16"/>
    <mergeCell ref="J11:J13"/>
    <mergeCell ref="I5:I7"/>
    <mergeCell ref="J5:J7"/>
    <mergeCell ref="I8:I10"/>
    <mergeCell ref="J8:J10"/>
  </mergeCells>
  <hyperlinks>
    <hyperlink ref="Q16" r:id="rId1"/>
  </hyperlinks>
  <pageMargins left="0.23622047244094491" right="0.23622047244094491" top="0.23622047244094491" bottom="0.27559055118110237" header="0.15748031496062992" footer="0.19685039370078741"/>
  <pageSetup paperSize="9" scale="60" fitToHeight="4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S4" sqref="S4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Обоснование НМЦК</vt:lpstr>
      <vt:lpstr>Лист1</vt:lpstr>
      <vt:lpstr>'Обоснование НМЦК'!Заголовки_для_печати</vt:lpstr>
      <vt:lpstr>'Обоснование НМЦК'!Область_печати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2019-12-06T06:46:09Z</dcterms:modified>
</cp:coreProperties>
</file>