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28695" windowHeight="12285"/>
  </bookViews>
  <sheets>
    <sheet name="мясо пол года" sheetId="1" r:id="rId1"/>
  </sheets>
  <calcPr calcId="124519"/>
</workbook>
</file>

<file path=xl/calcChain.xml><?xml version="1.0" encoding="utf-8"?>
<calcChain xmlns="http://schemas.openxmlformats.org/spreadsheetml/2006/main">
  <c r="D12" i="1"/>
  <c r="K10"/>
  <c r="L10" s="1"/>
  <c r="J10"/>
  <c r="H10"/>
  <c r="F10"/>
  <c r="L9"/>
  <c r="K9"/>
  <c r="J9"/>
  <c r="H9"/>
  <c r="F9"/>
  <c r="K8"/>
  <c r="L8" s="1"/>
  <c r="J8"/>
  <c r="H8"/>
  <c r="F8"/>
  <c r="K7"/>
  <c r="L7" s="1"/>
  <c r="J7"/>
  <c r="H7"/>
  <c r="F7"/>
  <c r="L6"/>
  <c r="K6"/>
  <c r="J6"/>
  <c r="H6"/>
  <c r="F6"/>
  <c r="F12" l="1"/>
  <c r="L12"/>
  <c r="C13" s="1"/>
  <c r="J12"/>
  <c r="H12"/>
</calcChain>
</file>

<file path=xl/sharedStrings.xml><?xml version="1.0" encoding="utf-8"?>
<sst xmlns="http://schemas.openxmlformats.org/spreadsheetml/2006/main" count="36" uniqueCount="29">
  <si>
    <t>Приложение №3 к документации об аукционе в электронной форме</t>
  </si>
  <si>
    <t>№ п/п</t>
  </si>
  <si>
    <t>Наименование товара</t>
  </si>
  <si>
    <t>Единица измерения</t>
  </si>
  <si>
    <t xml:space="preserve">Кол-во, тыс. </t>
  </si>
  <si>
    <t>Источник №1</t>
  </si>
  <si>
    <t>Источник №2</t>
  </si>
  <si>
    <t>Источник №3</t>
  </si>
  <si>
    <t>Средняя цена за единицу товара, в руб.</t>
  </si>
  <si>
    <t>Цена товара ву руб.</t>
  </si>
  <si>
    <t xml:space="preserve">Цена в руб. </t>
  </si>
  <si>
    <t xml:space="preserve">Сумма в руб. </t>
  </si>
  <si>
    <t xml:space="preserve">Сумма в руб.  </t>
  </si>
  <si>
    <r>
      <t xml:space="preserve">Мясо (говядина 1 кат. Бескостная) </t>
    </r>
    <r>
      <rPr>
        <b/>
        <sz val="14"/>
        <rFont val="Times New Roman"/>
        <family val="1"/>
        <charset val="204"/>
      </rPr>
      <t>Задняя часть</t>
    </r>
  </si>
  <si>
    <t>кг</t>
  </si>
  <si>
    <t>Язык говяжий 6 месяцев отечественный</t>
  </si>
  <si>
    <t>Цыплята-бройлерные потр.1 кат</t>
  </si>
  <si>
    <t>Филе грудки цыпленка без кости и кожи охлажденное</t>
  </si>
  <si>
    <t>Печень говяжья</t>
  </si>
  <si>
    <t>Итого:</t>
  </si>
  <si>
    <t>Начальная максимальная цена договора</t>
  </si>
  <si>
    <t>Используемый метод определения НМЦК</t>
  </si>
  <si>
    <t>Метод сопоставимых рыночных цен</t>
  </si>
  <si>
    <t xml:space="preserve">                         Обоснование начальной (максимальной) цены договора  на поставку мяса (включая птицу) и пищевых субпродуктов питания  МАДОУ г. Нижневартовска ДС №41 «Росинка»</t>
  </si>
  <si>
    <t>Заведующий МАДОУ г. Нижневартовска детского сада №41 "Росинка"_________________________Р.А.Ротова</t>
  </si>
  <si>
    <t>Исполнитель:</t>
  </si>
  <si>
    <t>Специалист по закупкам</t>
  </si>
  <si>
    <t>8(3466)44-80-61</t>
  </si>
  <si>
    <t>Гайнуллина Лилия Равшановна</t>
  </si>
</sst>
</file>

<file path=xl/styles.xml><?xml version="1.0" encoding="utf-8"?>
<styleSheet xmlns="http://schemas.openxmlformats.org/spreadsheetml/2006/main">
  <numFmts count="2">
    <numFmt numFmtId="164" formatCode="_-* #,##0.00_р_._-;\-* #,##0.00_р_._-;_-* &quot;-&quot;??_р_._-;_-@_-"/>
    <numFmt numFmtId="165" formatCode="#,##0.00&quot;р.&quot;"/>
  </numFmts>
  <fonts count="20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20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sz val="14"/>
      <color rgb="FF000000"/>
      <name val="Times New Roman"/>
      <family val="1"/>
      <charset val="204"/>
    </font>
    <font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i/>
      <sz val="14"/>
      <color rgb="FF000000"/>
      <name val="Times New Roman"/>
      <family val="1"/>
      <charset val="204"/>
    </font>
    <font>
      <b/>
      <i/>
      <sz val="14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sz val="16"/>
      <name val="Times New Roman"/>
      <family val="1"/>
      <charset val="204"/>
    </font>
    <font>
      <b/>
      <i/>
      <sz val="16"/>
      <color theme="1"/>
      <name val="Calibri"/>
      <family val="2"/>
      <charset val="204"/>
      <scheme val="minor"/>
    </font>
    <font>
      <i/>
      <sz val="12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63">
    <xf numFmtId="0" fontId="0" fillId="0" borderId="0" xfId="0"/>
    <xf numFmtId="0" fontId="2" fillId="0" borderId="0" xfId="0" applyFont="1"/>
    <xf numFmtId="0" fontId="3" fillId="0" borderId="0" xfId="0" applyFont="1"/>
    <xf numFmtId="0" fontId="5" fillId="0" borderId="0" xfId="0" applyFont="1"/>
    <xf numFmtId="0" fontId="6" fillId="3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3" fontId="2" fillId="0" borderId="2" xfId="0" applyNumberFormat="1" applyFont="1" applyFill="1" applyBorder="1" applyAlignment="1">
      <alignment horizontal="center" vertical="center" wrapText="1"/>
    </xf>
    <xf numFmtId="164" fontId="9" fillId="3" borderId="1" xfId="1" applyFont="1" applyFill="1" applyBorder="1" applyAlignment="1">
      <alignment horizontal="center" vertical="center"/>
    </xf>
    <xf numFmtId="165" fontId="9" fillId="3" borderId="1" xfId="0" applyNumberFormat="1" applyFont="1" applyFill="1" applyBorder="1" applyAlignment="1">
      <alignment horizontal="center" vertical="center"/>
    </xf>
    <xf numFmtId="4" fontId="9" fillId="4" borderId="1" xfId="0" applyNumberFormat="1" applyFont="1" applyFill="1" applyBorder="1" applyAlignment="1">
      <alignment horizontal="center" vertical="center" wrapText="1"/>
    </xf>
    <xf numFmtId="4" fontId="9" fillId="4" borderId="1" xfId="0" applyNumberFormat="1" applyFont="1" applyFill="1" applyBorder="1" applyAlignment="1">
      <alignment vertical="center"/>
    </xf>
    <xf numFmtId="165" fontId="9" fillId="5" borderId="1" xfId="0" applyNumberFormat="1" applyFont="1" applyFill="1" applyBorder="1" applyAlignment="1">
      <alignment horizontal="center" vertical="center"/>
    </xf>
    <xf numFmtId="4" fontId="9" fillId="5" borderId="1" xfId="0" applyNumberFormat="1" applyFont="1" applyFill="1" applyBorder="1" applyAlignment="1">
      <alignment vertical="center"/>
    </xf>
    <xf numFmtId="165" fontId="9" fillId="0" borderId="1" xfId="0" applyNumberFormat="1" applyFont="1" applyBorder="1" applyAlignment="1">
      <alignment horizontal="center" vertical="center"/>
    </xf>
    <xf numFmtId="4" fontId="9" fillId="0" borderId="1" xfId="0" applyNumberFormat="1" applyFont="1" applyBorder="1" applyAlignment="1">
      <alignment vertical="center"/>
    </xf>
    <xf numFmtId="0" fontId="9" fillId="0" borderId="0" xfId="0" applyFont="1"/>
    <xf numFmtId="0" fontId="9" fillId="0" borderId="1" xfId="0" applyFont="1" applyBorder="1" applyAlignment="1">
      <alignment horizontal="left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2" fillId="0" borderId="1" xfId="0" applyFont="1" applyBorder="1"/>
    <xf numFmtId="4" fontId="13" fillId="0" borderId="1" xfId="0" applyNumberFormat="1" applyFont="1" applyFill="1" applyBorder="1" applyAlignment="1">
      <alignment horizontal="center"/>
    </xf>
    <xf numFmtId="4" fontId="13" fillId="3" borderId="1" xfId="0" applyNumberFormat="1" applyFont="1" applyFill="1" applyBorder="1" applyAlignment="1">
      <alignment horizontal="center"/>
    </xf>
    <xf numFmtId="165" fontId="13" fillId="3" borderId="1" xfId="0" applyNumberFormat="1" applyFont="1" applyFill="1" applyBorder="1" applyAlignment="1">
      <alignment horizontal="center"/>
    </xf>
    <xf numFmtId="4" fontId="13" fillId="4" borderId="1" xfId="0" applyNumberFormat="1" applyFont="1" applyFill="1" applyBorder="1" applyAlignment="1">
      <alignment horizontal="center"/>
    </xf>
    <xf numFmtId="4" fontId="13" fillId="4" borderId="1" xfId="0" applyNumberFormat="1" applyFont="1" applyFill="1" applyBorder="1" applyAlignment="1"/>
    <xf numFmtId="4" fontId="13" fillId="5" borderId="1" xfId="0" applyNumberFormat="1" applyFont="1" applyFill="1" applyBorder="1" applyAlignment="1">
      <alignment horizontal="center"/>
    </xf>
    <xf numFmtId="4" fontId="13" fillId="5" borderId="1" xfId="0" applyNumberFormat="1" applyFont="1" applyFill="1" applyBorder="1" applyAlignment="1"/>
    <xf numFmtId="165" fontId="13" fillId="0" borderId="1" xfId="0" applyNumberFormat="1" applyFont="1" applyBorder="1" applyAlignment="1">
      <alignment horizontal="center"/>
    </xf>
    <xf numFmtId="4" fontId="13" fillId="6" borderId="1" xfId="0" applyNumberFormat="1" applyFont="1" applyFill="1" applyBorder="1" applyAlignment="1"/>
    <xf numFmtId="0" fontId="3" fillId="2" borderId="1" xfId="0" applyFont="1" applyFill="1" applyBorder="1" applyAlignment="1">
      <alignment horizontal="center" vertical="center" wrapText="1"/>
    </xf>
    <xf numFmtId="0" fontId="0" fillId="0" borderId="1" xfId="0" applyBorder="1" applyAlignment="1"/>
    <xf numFmtId="0" fontId="12" fillId="0" borderId="3" xfId="0" applyFont="1" applyBorder="1" applyAlignment="1">
      <alignment horizontal="center" vertical="top" wrapText="1"/>
    </xf>
    <xf numFmtId="0" fontId="0" fillId="0" borderId="3" xfId="0" applyBorder="1" applyAlignment="1"/>
    <xf numFmtId="0" fontId="14" fillId="0" borderId="1" xfId="0" applyFont="1" applyBorder="1" applyAlignment="1">
      <alignment horizontal="center" vertical="center"/>
    </xf>
    <xf numFmtId="4" fontId="15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7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2" fillId="0" borderId="0" xfId="0" applyFont="1" applyAlignment="1">
      <alignment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6" fillId="2" borderId="1" xfId="0" applyFont="1" applyFill="1" applyBorder="1" applyAlignment="1" applyProtection="1">
      <alignment horizontal="center" vertical="center" wrapText="1"/>
      <protection locked="0" hidden="1"/>
    </xf>
    <xf numFmtId="0" fontId="7" fillId="0" borderId="2" xfId="0" applyFont="1" applyBorder="1" applyAlignme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7" fillId="0" borderId="1" xfId="0" applyFont="1" applyBorder="1" applyAlignment="1">
      <alignment vertical="center"/>
    </xf>
    <xf numFmtId="0" fontId="6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0" fontId="7" fillId="5" borderId="1" xfId="0" applyFont="1" applyFill="1" applyBorder="1" applyAlignment="1">
      <alignment horizontal="center" vertical="center"/>
    </xf>
    <xf numFmtId="0" fontId="2" fillId="0" borderId="0" xfId="0" applyFont="1" applyFill="1"/>
    <xf numFmtId="0" fontId="9" fillId="0" borderId="0" xfId="0" applyFont="1" applyFill="1" applyAlignment="1">
      <alignment horizontal="left" vertical="center"/>
    </xf>
    <xf numFmtId="0" fontId="19" fillId="0" borderId="0" xfId="0" applyFont="1" applyFill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9"/>
  <sheetViews>
    <sheetView tabSelected="1" zoomScale="63" zoomScaleNormal="63" workbookViewId="0">
      <selection activeCell="F25" sqref="F25"/>
    </sheetView>
  </sheetViews>
  <sheetFormatPr defaultColWidth="34.7109375" defaultRowHeight="15.75"/>
  <cols>
    <col min="1" max="1" width="7.7109375" style="1" customWidth="1"/>
    <col min="2" max="2" width="40.5703125" style="1" customWidth="1"/>
    <col min="3" max="3" width="9.28515625" style="1" customWidth="1"/>
    <col min="4" max="5" width="14" style="1" customWidth="1"/>
    <col min="6" max="6" width="23.7109375" style="1" customWidth="1"/>
    <col min="7" max="7" width="14" style="1" customWidth="1"/>
    <col min="8" max="8" width="19.5703125" style="1" customWidth="1"/>
    <col min="9" max="9" width="15.28515625" style="1" customWidth="1"/>
    <col min="10" max="10" width="17.85546875" style="1" customWidth="1"/>
    <col min="11" max="11" width="15.28515625" style="1" customWidth="1"/>
    <col min="12" max="12" width="17" style="1" customWidth="1"/>
    <col min="13" max="16384" width="34.7109375" style="1"/>
  </cols>
  <sheetData>
    <row r="1" spans="1:12" ht="42" customHeight="1">
      <c r="B1" s="2"/>
      <c r="J1" s="45" t="s">
        <v>0</v>
      </c>
      <c r="K1" s="45"/>
      <c r="L1" s="45"/>
    </row>
    <row r="2" spans="1:12" s="3" customFormat="1" ht="90" customHeight="1">
      <c r="A2" s="46" t="s">
        <v>23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</row>
    <row r="3" spans="1:12" s="3" customFormat="1" ht="0.75" customHeight="1">
      <c r="A3" s="48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</row>
    <row r="4" spans="1:12" ht="31.5" customHeight="1">
      <c r="A4" s="49" t="s">
        <v>1</v>
      </c>
      <c r="B4" s="51" t="s">
        <v>2</v>
      </c>
      <c r="C4" s="35" t="s">
        <v>3</v>
      </c>
      <c r="D4" s="51" t="s">
        <v>4</v>
      </c>
      <c r="E4" s="54" t="s">
        <v>5</v>
      </c>
      <c r="F4" s="55"/>
      <c r="G4" s="56" t="s">
        <v>6</v>
      </c>
      <c r="H4" s="57"/>
      <c r="I4" s="58" t="s">
        <v>7</v>
      </c>
      <c r="J4" s="59"/>
      <c r="K4" s="35" t="s">
        <v>8</v>
      </c>
      <c r="L4" s="35" t="s">
        <v>9</v>
      </c>
    </row>
    <row r="5" spans="1:12" ht="61.5" customHeight="1">
      <c r="A5" s="50"/>
      <c r="B5" s="50"/>
      <c r="C5" s="52"/>
      <c r="D5" s="53"/>
      <c r="E5" s="4" t="s">
        <v>10</v>
      </c>
      <c r="F5" s="4" t="s">
        <v>11</v>
      </c>
      <c r="G5" s="5" t="s">
        <v>10</v>
      </c>
      <c r="H5" s="5" t="s">
        <v>12</v>
      </c>
      <c r="I5" s="6" t="s">
        <v>10</v>
      </c>
      <c r="J5" s="6" t="s">
        <v>11</v>
      </c>
      <c r="K5" s="52"/>
      <c r="L5" s="36"/>
    </row>
    <row r="6" spans="1:12" s="19" customFormat="1" ht="37.5">
      <c r="A6" s="7">
        <v>1</v>
      </c>
      <c r="B6" s="8" t="s">
        <v>13</v>
      </c>
      <c r="C6" s="9" t="s">
        <v>14</v>
      </c>
      <c r="D6" s="10">
        <v>2000</v>
      </c>
      <c r="E6" s="11">
        <v>440</v>
      </c>
      <c r="F6" s="12">
        <f t="shared" ref="F6:F10" si="0">D6*E6</f>
        <v>880000</v>
      </c>
      <c r="G6" s="13">
        <v>420</v>
      </c>
      <c r="H6" s="14">
        <f t="shared" ref="H6:H10" si="1">D6*G6</f>
        <v>840000</v>
      </c>
      <c r="I6" s="15">
        <v>390</v>
      </c>
      <c r="J6" s="16">
        <f t="shared" ref="J6:J10" si="2">D6*I6</f>
        <v>780000</v>
      </c>
      <c r="K6" s="17">
        <f t="shared" ref="K6:K10" si="3">(E6+G6+I6)/3</f>
        <v>416.66666666666669</v>
      </c>
      <c r="L6" s="18">
        <f t="shared" ref="L6:L10" si="4">D6*K6</f>
        <v>833333.33333333337</v>
      </c>
    </row>
    <row r="7" spans="1:12" s="19" customFormat="1" ht="37.5">
      <c r="A7" s="7">
        <v>2</v>
      </c>
      <c r="B7" s="20" t="s">
        <v>15</v>
      </c>
      <c r="C7" s="9" t="s">
        <v>14</v>
      </c>
      <c r="D7" s="21">
        <v>250</v>
      </c>
      <c r="E7" s="11">
        <v>585</v>
      </c>
      <c r="F7" s="12">
        <f t="shared" si="0"/>
        <v>146250</v>
      </c>
      <c r="G7" s="13">
        <v>640</v>
      </c>
      <c r="H7" s="14">
        <f t="shared" si="1"/>
        <v>160000</v>
      </c>
      <c r="I7" s="15">
        <v>620</v>
      </c>
      <c r="J7" s="16">
        <f t="shared" si="2"/>
        <v>155000</v>
      </c>
      <c r="K7" s="17">
        <f t="shared" si="3"/>
        <v>615</v>
      </c>
      <c r="L7" s="18">
        <f t="shared" si="4"/>
        <v>153750</v>
      </c>
    </row>
    <row r="8" spans="1:12" s="19" customFormat="1" ht="18.75">
      <c r="A8" s="7">
        <v>3</v>
      </c>
      <c r="B8" s="22" t="s">
        <v>16</v>
      </c>
      <c r="C8" s="9" t="s">
        <v>14</v>
      </c>
      <c r="D8" s="23">
        <v>750</v>
      </c>
      <c r="E8" s="11">
        <v>160</v>
      </c>
      <c r="F8" s="12">
        <f t="shared" si="0"/>
        <v>120000</v>
      </c>
      <c r="G8" s="13">
        <v>180</v>
      </c>
      <c r="H8" s="14">
        <f t="shared" si="1"/>
        <v>135000</v>
      </c>
      <c r="I8" s="15">
        <v>160</v>
      </c>
      <c r="J8" s="16">
        <f t="shared" si="2"/>
        <v>120000</v>
      </c>
      <c r="K8" s="17">
        <f t="shared" si="3"/>
        <v>166.66666666666666</v>
      </c>
      <c r="L8" s="18">
        <f t="shared" si="4"/>
        <v>125000</v>
      </c>
    </row>
    <row r="9" spans="1:12" s="19" customFormat="1" ht="37.5">
      <c r="A9" s="7">
        <v>4</v>
      </c>
      <c r="B9" s="20" t="s">
        <v>17</v>
      </c>
      <c r="C9" s="9" t="s">
        <v>14</v>
      </c>
      <c r="D9" s="23">
        <v>500</v>
      </c>
      <c r="E9" s="11">
        <v>240</v>
      </c>
      <c r="F9" s="12">
        <f t="shared" si="0"/>
        <v>120000</v>
      </c>
      <c r="G9" s="13">
        <v>230</v>
      </c>
      <c r="H9" s="14">
        <f t="shared" si="1"/>
        <v>115000</v>
      </c>
      <c r="I9" s="15">
        <v>390</v>
      </c>
      <c r="J9" s="16">
        <f t="shared" si="2"/>
        <v>195000</v>
      </c>
      <c r="K9" s="17">
        <f t="shared" si="3"/>
        <v>286.66666666666669</v>
      </c>
      <c r="L9" s="18">
        <f t="shared" si="4"/>
        <v>143333.33333333334</v>
      </c>
    </row>
    <row r="10" spans="1:12" s="19" customFormat="1" ht="18.75">
      <c r="A10" s="7">
        <v>5</v>
      </c>
      <c r="B10" s="24" t="s">
        <v>18</v>
      </c>
      <c r="C10" s="9" t="s">
        <v>14</v>
      </c>
      <c r="D10" s="23">
        <v>400</v>
      </c>
      <c r="E10" s="11">
        <v>180</v>
      </c>
      <c r="F10" s="12">
        <f t="shared" si="0"/>
        <v>72000</v>
      </c>
      <c r="G10" s="13">
        <v>190</v>
      </c>
      <c r="H10" s="14">
        <f t="shared" si="1"/>
        <v>76000</v>
      </c>
      <c r="I10" s="15">
        <v>170</v>
      </c>
      <c r="J10" s="16">
        <f t="shared" si="2"/>
        <v>68000</v>
      </c>
      <c r="K10" s="17">
        <f t="shared" si="3"/>
        <v>180</v>
      </c>
      <c r="L10" s="18">
        <f t="shared" si="4"/>
        <v>72000</v>
      </c>
    </row>
    <row r="11" spans="1:12" s="19" customFormat="1" ht="18.75">
      <c r="A11" s="7"/>
      <c r="B11" s="24"/>
      <c r="C11" s="9"/>
      <c r="D11" s="23"/>
      <c r="E11" s="11"/>
      <c r="F11" s="12"/>
      <c r="G11" s="13"/>
      <c r="H11" s="14"/>
      <c r="I11" s="15"/>
      <c r="J11" s="16"/>
      <c r="K11" s="17"/>
      <c r="L11" s="18"/>
    </row>
    <row r="12" spans="1:12" ht="19.5">
      <c r="A12" s="37" t="s">
        <v>19</v>
      </c>
      <c r="B12" s="38"/>
      <c r="C12" s="25"/>
      <c r="D12" s="26">
        <f>SUM(D6:D11)</f>
        <v>3900</v>
      </c>
      <c r="E12" s="27"/>
      <c r="F12" s="28">
        <f>SUM(F6:F11)</f>
        <v>1338250</v>
      </c>
      <c r="G12" s="29"/>
      <c r="H12" s="30">
        <f>SUM(H6:H11)</f>
        <v>1326000</v>
      </c>
      <c r="I12" s="31"/>
      <c r="J12" s="32">
        <f>SUM(J6:J11)</f>
        <v>1318000</v>
      </c>
      <c r="K12" s="33"/>
      <c r="L12" s="34">
        <f>SUM(L6:L11)</f>
        <v>1327416.6666666667</v>
      </c>
    </row>
    <row r="13" spans="1:12" ht="28.5" customHeight="1">
      <c r="A13" s="39" t="s">
        <v>20</v>
      </c>
      <c r="B13" s="39"/>
      <c r="C13" s="40">
        <f>L12</f>
        <v>1327416.6666666667</v>
      </c>
      <c r="D13" s="41"/>
      <c r="E13" s="41"/>
      <c r="F13" s="41"/>
      <c r="G13" s="41"/>
      <c r="H13" s="41"/>
      <c r="I13" s="41"/>
      <c r="J13" s="41"/>
      <c r="K13" s="41"/>
      <c r="L13" s="41"/>
    </row>
    <row r="14" spans="1:12" ht="24.75" customHeight="1">
      <c r="A14" s="42" t="s">
        <v>21</v>
      </c>
      <c r="B14" s="42"/>
      <c r="C14" s="43" t="s">
        <v>22</v>
      </c>
      <c r="D14" s="44"/>
      <c r="E14" s="44"/>
      <c r="F14" s="44"/>
      <c r="G14" s="44"/>
      <c r="H14" s="44"/>
      <c r="I14" s="44"/>
      <c r="J14" s="44"/>
      <c r="K14" s="44"/>
      <c r="L14" s="44"/>
    </row>
    <row r="15" spans="1:12" ht="45" customHeight="1">
      <c r="A15" s="60"/>
      <c r="B15" s="61" t="s">
        <v>24</v>
      </c>
      <c r="C15" s="61"/>
      <c r="D15" s="61"/>
      <c r="E15" s="61"/>
      <c r="F15" s="61"/>
      <c r="G15" s="61"/>
      <c r="H15" s="61"/>
      <c r="I15" s="61"/>
      <c r="J15" s="61"/>
    </row>
    <row r="16" spans="1:12">
      <c r="A16" s="60"/>
      <c r="B16" s="62" t="s">
        <v>25</v>
      </c>
      <c r="C16" s="60"/>
      <c r="D16" s="60"/>
      <c r="E16" s="60"/>
      <c r="F16" s="60"/>
      <c r="G16" s="60"/>
      <c r="H16" s="60"/>
      <c r="I16" s="60"/>
      <c r="J16" s="60"/>
    </row>
    <row r="17" spans="1:10" ht="12.75" customHeight="1">
      <c r="A17" s="60"/>
      <c r="B17" s="62" t="s">
        <v>28</v>
      </c>
      <c r="C17" s="60"/>
      <c r="D17" s="60"/>
      <c r="E17" s="60"/>
      <c r="F17" s="60"/>
      <c r="G17" s="60"/>
      <c r="H17" s="60"/>
      <c r="I17" s="60"/>
      <c r="J17" s="60"/>
    </row>
    <row r="18" spans="1:10" ht="10.5" customHeight="1">
      <c r="A18" s="60"/>
      <c r="B18" s="62" t="s">
        <v>26</v>
      </c>
      <c r="C18" s="60"/>
      <c r="D18" s="60"/>
      <c r="E18" s="60"/>
      <c r="F18" s="60"/>
      <c r="G18" s="60"/>
      <c r="H18" s="60"/>
      <c r="I18" s="60"/>
      <c r="J18" s="60"/>
    </row>
    <row r="19" spans="1:10" ht="12.75" customHeight="1">
      <c r="A19" s="60"/>
      <c r="B19" s="62" t="s">
        <v>27</v>
      </c>
      <c r="C19" s="60"/>
      <c r="D19" s="60"/>
      <c r="E19" s="60"/>
      <c r="F19" s="60"/>
      <c r="G19" s="60"/>
      <c r="H19" s="60"/>
      <c r="I19" s="60"/>
      <c r="J19" s="60"/>
    </row>
  </sheetData>
  <mergeCells count="17">
    <mergeCell ref="J1:L1"/>
    <mergeCell ref="A2:L3"/>
    <mergeCell ref="A4:A5"/>
    <mergeCell ref="B4:B5"/>
    <mergeCell ref="C4:C5"/>
    <mergeCell ref="D4:D5"/>
    <mergeCell ref="E4:F4"/>
    <mergeCell ref="G4:H4"/>
    <mergeCell ref="I4:J4"/>
    <mergeCell ref="K4:K5"/>
    <mergeCell ref="B15:J15"/>
    <mergeCell ref="L4:L5"/>
    <mergeCell ref="A12:B12"/>
    <mergeCell ref="A13:B13"/>
    <mergeCell ref="C13:L13"/>
    <mergeCell ref="A14:B14"/>
    <mergeCell ref="C14:L14"/>
  </mergeCells>
  <pageMargins left="0" right="0" top="0" bottom="0.55118110236220474" header="0.31496062992125984" footer="0.31496062992125984"/>
  <pageSetup paperSize="9" scale="60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мясо пол года</vt:lpstr>
    </vt:vector>
  </TitlesOfParts>
  <Company>Reanimator Extreme Edition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2020-11-16T12:37:05Z</dcterms:created>
  <dcterms:modified xsi:type="dcterms:W3CDTF">2020-11-16T12:40:34Z</dcterms:modified>
</cp:coreProperties>
</file>