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материалы\"/>
    </mc:Choice>
  </mc:AlternateContent>
  <bookViews>
    <workbookView xWindow="0" yWindow="0" windowWidth="19305" windowHeight="11745"/>
  </bookViews>
  <sheets>
    <sheet name="Расчет НМЦ" sheetId="4" r:id="rId1"/>
  </sheets>
  <definedNames>
    <definedName name="_xlnm.Print_Area" localSheetId="0">'Расчет НМЦ'!$A$1:$L$150</definedName>
  </definedNames>
  <calcPr calcId="152511"/>
</workbook>
</file>

<file path=xl/calcChain.xml><?xml version="1.0" encoding="utf-8"?>
<calcChain xmlns="http://schemas.openxmlformats.org/spreadsheetml/2006/main">
  <c r="I140" i="4" l="1"/>
  <c r="J140" i="4" s="1"/>
  <c r="K140" i="4" s="1"/>
  <c r="O104" i="4"/>
  <c r="O76" i="4"/>
  <c r="O78" i="4"/>
  <c r="O106" i="4"/>
  <c r="O110" i="4"/>
  <c r="O114" i="4"/>
  <c r="I126" i="4"/>
  <c r="J126" i="4" s="1"/>
  <c r="K126" i="4" s="1"/>
  <c r="I134" i="4"/>
  <c r="J134" i="4" s="1"/>
  <c r="K134" i="4" s="1"/>
  <c r="O146" i="4"/>
  <c r="O117" i="4"/>
  <c r="G146" i="4"/>
  <c r="G145" i="4"/>
  <c r="N145" i="4" s="1"/>
  <c r="G144" i="4"/>
  <c r="G143" i="4"/>
  <c r="G142" i="4"/>
  <c r="G141" i="4"/>
  <c r="G140" i="4"/>
  <c r="G139" i="4"/>
  <c r="N139" i="4" s="1"/>
  <c r="G138" i="4"/>
  <c r="G137" i="4"/>
  <c r="G136" i="4"/>
  <c r="G135" i="4"/>
  <c r="G134" i="4"/>
  <c r="G133" i="4"/>
  <c r="O133" i="4" s="1"/>
  <c r="G132" i="4"/>
  <c r="G131" i="4"/>
  <c r="G130" i="4"/>
  <c r="G129" i="4"/>
  <c r="G128" i="4"/>
  <c r="G127" i="4"/>
  <c r="G126" i="4"/>
  <c r="G125" i="4"/>
  <c r="O125" i="4" s="1"/>
  <c r="G124" i="4"/>
  <c r="G123" i="4"/>
  <c r="G122" i="4"/>
  <c r="G121" i="4"/>
  <c r="G120" i="4"/>
  <c r="G119" i="4"/>
  <c r="N119" i="4" s="1"/>
  <c r="G118" i="4"/>
  <c r="G117" i="4"/>
  <c r="G116" i="4"/>
  <c r="G115" i="4"/>
  <c r="O115" i="4" s="1"/>
  <c r="G114" i="4"/>
  <c r="G113" i="4"/>
  <c r="O113" i="4" s="1"/>
  <c r="G112" i="4"/>
  <c r="G111" i="4"/>
  <c r="N111" i="4" s="1"/>
  <c r="G110" i="4"/>
  <c r="G109" i="4"/>
  <c r="G108" i="4"/>
  <c r="G107" i="4"/>
  <c r="N107" i="4" s="1"/>
  <c r="G106" i="4"/>
  <c r="G105" i="4"/>
  <c r="G104" i="4"/>
  <c r="G103" i="4"/>
  <c r="N103" i="4" s="1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O79" i="4" s="1"/>
  <c r="G78" i="4"/>
  <c r="G77" i="4"/>
  <c r="G76" i="4"/>
  <c r="G75" i="4"/>
  <c r="N75" i="4" s="1"/>
  <c r="G74" i="4"/>
  <c r="G73" i="4"/>
  <c r="O73" i="4" s="1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N140" i="4"/>
  <c r="M140" i="4"/>
  <c r="M139" i="4"/>
  <c r="O138" i="4"/>
  <c r="M138" i="4"/>
  <c r="N138" i="4"/>
  <c r="N137" i="4"/>
  <c r="M137" i="4"/>
  <c r="M128" i="4"/>
  <c r="M127" i="4"/>
  <c r="M126" i="4"/>
  <c r="N126" i="4"/>
  <c r="M125" i="4"/>
  <c r="N125" i="4"/>
  <c r="M124" i="4"/>
  <c r="N124" i="4"/>
  <c r="M123" i="4"/>
  <c r="O134" i="4"/>
  <c r="N134" i="4"/>
  <c r="M134" i="4"/>
  <c r="N133" i="4"/>
  <c r="M133" i="4"/>
  <c r="M132" i="4"/>
  <c r="M131" i="4"/>
  <c r="O130" i="4"/>
  <c r="N130" i="4"/>
  <c r="M130" i="4"/>
  <c r="I130" i="4"/>
  <c r="J130" i="4" s="1"/>
  <c r="K130" i="4" s="1"/>
  <c r="O129" i="4"/>
  <c r="M129" i="4"/>
  <c r="M113" i="4"/>
  <c r="N113" i="4"/>
  <c r="M112" i="4"/>
  <c r="M111" i="4"/>
  <c r="M110" i="4"/>
  <c r="N110" i="4"/>
  <c r="M109" i="4"/>
  <c r="M108" i="4"/>
  <c r="N108" i="4"/>
  <c r="M119" i="4"/>
  <c r="O118" i="4"/>
  <c r="M118" i="4"/>
  <c r="N118" i="4"/>
  <c r="M117" i="4"/>
  <c r="N117" i="4"/>
  <c r="M116" i="4"/>
  <c r="M115" i="4"/>
  <c r="M114" i="4"/>
  <c r="N114" i="4"/>
  <c r="M79" i="4"/>
  <c r="N79" i="4"/>
  <c r="M78" i="4"/>
  <c r="N78" i="4"/>
  <c r="O77" i="4"/>
  <c r="M77" i="4"/>
  <c r="N77" i="4"/>
  <c r="M76" i="4"/>
  <c r="N76" i="4"/>
  <c r="M75" i="4"/>
  <c r="O74" i="4"/>
  <c r="M74" i="4"/>
  <c r="N74" i="4"/>
  <c r="M73" i="4"/>
  <c r="N73" i="4"/>
  <c r="M121" i="4"/>
  <c r="M120" i="4"/>
  <c r="M107" i="4"/>
  <c r="M106" i="4"/>
  <c r="N106" i="4"/>
  <c r="M105" i="4"/>
  <c r="M104" i="4"/>
  <c r="M103" i="4"/>
  <c r="M145" i="4"/>
  <c r="N146" i="4"/>
  <c r="M146" i="4"/>
  <c r="O108" i="4" l="1"/>
  <c r="O120" i="4"/>
  <c r="N123" i="4"/>
  <c r="I127" i="4"/>
  <c r="J127" i="4" s="1"/>
  <c r="K127" i="4" s="1"/>
  <c r="I131" i="4"/>
  <c r="L131" i="4" s="1"/>
  <c r="O127" i="4"/>
  <c r="O119" i="4"/>
  <c r="O111" i="4"/>
  <c r="O103" i="4"/>
  <c r="N115" i="4"/>
  <c r="O112" i="4"/>
  <c r="N112" i="4"/>
  <c r="O116" i="4"/>
  <c r="N116" i="4"/>
  <c r="O132" i="4"/>
  <c r="N132" i="4"/>
  <c r="I124" i="4"/>
  <c r="J124" i="4" s="1"/>
  <c r="K124" i="4" s="1"/>
  <c r="N104" i="4"/>
  <c r="N120" i="4"/>
  <c r="O126" i="4"/>
  <c r="N128" i="4"/>
  <c r="N105" i="4"/>
  <c r="O105" i="4"/>
  <c r="N109" i="4"/>
  <c r="O109" i="4"/>
  <c r="N121" i="4"/>
  <c r="O121" i="4"/>
  <c r="O137" i="4"/>
  <c r="O145" i="4"/>
  <c r="O139" i="4"/>
  <c r="O131" i="4"/>
  <c r="O123" i="4"/>
  <c r="O107" i="4"/>
  <c r="O75" i="4"/>
  <c r="N127" i="4"/>
  <c r="I128" i="4"/>
  <c r="J128" i="4" s="1"/>
  <c r="K128" i="4" s="1"/>
  <c r="O140" i="4"/>
  <c r="O124" i="4"/>
  <c r="I133" i="4"/>
  <c r="J133" i="4" s="1"/>
  <c r="K133" i="4" s="1"/>
  <c r="O128" i="4"/>
  <c r="I125" i="4"/>
  <c r="J125" i="4" s="1"/>
  <c r="K125" i="4" s="1"/>
  <c r="I129" i="4"/>
  <c r="L129" i="4" s="1"/>
  <c r="N129" i="4"/>
  <c r="N131" i="4"/>
  <c r="I132" i="4"/>
  <c r="J132" i="4" s="1"/>
  <c r="K132" i="4" s="1"/>
  <c r="I138" i="4"/>
  <c r="J138" i="4" s="1"/>
  <c r="K138" i="4" s="1"/>
  <c r="I114" i="4"/>
  <c r="J114" i="4" s="1"/>
  <c r="K114" i="4" s="1"/>
  <c r="I115" i="4"/>
  <c r="J115" i="4" s="1"/>
  <c r="K115" i="4" s="1"/>
  <c r="I117" i="4"/>
  <c r="J117" i="4" s="1"/>
  <c r="K117" i="4" s="1"/>
  <c r="I118" i="4"/>
  <c r="J118" i="4" s="1"/>
  <c r="K118" i="4" s="1"/>
  <c r="I108" i="4"/>
  <c r="J108" i="4" s="1"/>
  <c r="K108" i="4" s="1"/>
  <c r="I110" i="4"/>
  <c r="J110" i="4" s="1"/>
  <c r="K110" i="4" s="1"/>
  <c r="I112" i="4"/>
  <c r="J112" i="4" s="1"/>
  <c r="K112" i="4" s="1"/>
  <c r="I113" i="4"/>
  <c r="J113" i="4" s="1"/>
  <c r="K113" i="4" s="1"/>
  <c r="L140" i="4"/>
  <c r="L126" i="4"/>
  <c r="L130" i="4"/>
  <c r="L134" i="4"/>
  <c r="I146" i="4"/>
  <c r="J146" i="4" s="1"/>
  <c r="K146" i="4" s="1"/>
  <c r="I145" i="4"/>
  <c r="J145" i="4" s="1"/>
  <c r="K145" i="4" s="1"/>
  <c r="I73" i="4"/>
  <c r="I74" i="4"/>
  <c r="I76" i="4"/>
  <c r="I77" i="4"/>
  <c r="I78" i="4"/>
  <c r="I79" i="4"/>
  <c r="I104" i="4"/>
  <c r="I105" i="4"/>
  <c r="I106" i="4"/>
  <c r="I107" i="4"/>
  <c r="I120" i="4"/>
  <c r="I121" i="4"/>
  <c r="I144" i="4"/>
  <c r="L144" i="4" s="1"/>
  <c r="N143" i="4"/>
  <c r="N142" i="4"/>
  <c r="N141" i="4"/>
  <c r="I136" i="4"/>
  <c r="L136" i="4" s="1"/>
  <c r="I135" i="4"/>
  <c r="I122" i="4"/>
  <c r="J122" i="4" s="1"/>
  <c r="K122" i="4" s="1"/>
  <c r="I102" i="4"/>
  <c r="J102" i="4" s="1"/>
  <c r="K102" i="4" s="1"/>
  <c r="N101" i="4"/>
  <c r="I100" i="4"/>
  <c r="L100" i="4" s="1"/>
  <c r="N99" i="4"/>
  <c r="N98" i="4"/>
  <c r="N97" i="4"/>
  <c r="I96" i="4"/>
  <c r="L96" i="4" s="1"/>
  <c r="I95" i="4"/>
  <c r="I94" i="4"/>
  <c r="J94" i="4" s="1"/>
  <c r="K94" i="4" s="1"/>
  <c r="N93" i="4"/>
  <c r="N92" i="4"/>
  <c r="I91" i="4"/>
  <c r="I90" i="4"/>
  <c r="J90" i="4" s="1"/>
  <c r="K90" i="4" s="1"/>
  <c r="N89" i="4"/>
  <c r="I88" i="4"/>
  <c r="L88" i="4" s="1"/>
  <c r="N87" i="4"/>
  <c r="N86" i="4"/>
  <c r="I85" i="4"/>
  <c r="N84" i="4"/>
  <c r="I83" i="4"/>
  <c r="I82" i="4"/>
  <c r="J82" i="4" s="1"/>
  <c r="K82" i="4" s="1"/>
  <c r="I81" i="4"/>
  <c r="L81" i="4" s="1"/>
  <c r="I80" i="4"/>
  <c r="L80" i="4" s="1"/>
  <c r="I72" i="4"/>
  <c r="J72" i="4" s="1"/>
  <c r="K72" i="4" s="1"/>
  <c r="I71" i="4"/>
  <c r="L71" i="4" s="1"/>
  <c r="N70" i="4"/>
  <c r="I69" i="4"/>
  <c r="I68" i="4"/>
  <c r="L68" i="4" s="1"/>
  <c r="I67" i="4"/>
  <c r="L67" i="4" s="1"/>
  <c r="I66" i="4"/>
  <c r="J66" i="4" s="1"/>
  <c r="K66" i="4" s="1"/>
  <c r="I65" i="4"/>
  <c r="J65" i="4" s="1"/>
  <c r="K65" i="4" s="1"/>
  <c r="I64" i="4"/>
  <c r="J64" i="4" s="1"/>
  <c r="K64" i="4" s="1"/>
  <c r="I63" i="4"/>
  <c r="L63" i="4" s="1"/>
  <c r="N62" i="4"/>
  <c r="I61" i="4"/>
  <c r="I60" i="4"/>
  <c r="L60" i="4" s="1"/>
  <c r="I59" i="4"/>
  <c r="L59" i="4" s="1"/>
  <c r="I58" i="4"/>
  <c r="J58" i="4" s="1"/>
  <c r="K58" i="4" s="1"/>
  <c r="I57" i="4"/>
  <c r="J57" i="4" s="1"/>
  <c r="K57" i="4" s="1"/>
  <c r="I56" i="4"/>
  <c r="J56" i="4" s="1"/>
  <c r="K56" i="4" s="1"/>
  <c r="I55" i="4"/>
  <c r="L55" i="4" s="1"/>
  <c r="I54" i="4"/>
  <c r="J54" i="4" s="1"/>
  <c r="K54" i="4" s="1"/>
  <c r="I53" i="4"/>
  <c r="I52" i="4"/>
  <c r="L52" i="4" s="1"/>
  <c r="I51" i="4"/>
  <c r="L51" i="4" s="1"/>
  <c r="N50" i="4"/>
  <c r="N49" i="4"/>
  <c r="I48" i="4"/>
  <c r="J48" i="4" s="1"/>
  <c r="K48" i="4" s="1"/>
  <c r="I47" i="4"/>
  <c r="L47" i="4" s="1"/>
  <c r="I46" i="4"/>
  <c r="J46" i="4" s="1"/>
  <c r="K46" i="4" s="1"/>
  <c r="I45" i="4"/>
  <c r="I44" i="4"/>
  <c r="L44" i="4" s="1"/>
  <c r="I43" i="4"/>
  <c r="L43" i="4" s="1"/>
  <c r="N42" i="4"/>
  <c r="N41" i="4"/>
  <c r="I40" i="4"/>
  <c r="L40" i="4" s="1"/>
  <c r="N39" i="4"/>
  <c r="N38" i="4"/>
  <c r="I37" i="4"/>
  <c r="I36" i="4"/>
  <c r="L36" i="4" s="1"/>
  <c r="I35" i="4"/>
  <c r="N34" i="4"/>
  <c r="N33" i="4"/>
  <c r="I32" i="4"/>
  <c r="L32" i="4" s="1"/>
  <c r="N31" i="4"/>
  <c r="N30" i="4"/>
  <c r="I29" i="4"/>
  <c r="I28" i="4"/>
  <c r="L28" i="4" s="1"/>
  <c r="I27" i="4"/>
  <c r="N25" i="4"/>
  <c r="N24" i="4"/>
  <c r="I22" i="4"/>
  <c r="I21" i="4"/>
  <c r="L21" i="4" s="1"/>
  <c r="N20" i="4"/>
  <c r="N17" i="4"/>
  <c r="N16" i="4"/>
  <c r="N14" i="4"/>
  <c r="N13" i="4"/>
  <c r="N12" i="4"/>
  <c r="N10" i="4"/>
  <c r="I9" i="4"/>
  <c r="L9" i="4" s="1"/>
  <c r="I8" i="4"/>
  <c r="L8" i="4" s="1"/>
  <c r="O144" i="4"/>
  <c r="M144" i="4"/>
  <c r="O143" i="4"/>
  <c r="M143" i="4"/>
  <c r="O142" i="4"/>
  <c r="M142" i="4"/>
  <c r="O141" i="4"/>
  <c r="M141" i="4"/>
  <c r="O136" i="4"/>
  <c r="M136" i="4"/>
  <c r="O135" i="4"/>
  <c r="M135" i="4"/>
  <c r="O122" i="4"/>
  <c r="M122" i="4"/>
  <c r="O102" i="4"/>
  <c r="M102" i="4"/>
  <c r="O101" i="4"/>
  <c r="M101" i="4"/>
  <c r="O100" i="4"/>
  <c r="M100" i="4"/>
  <c r="O99" i="4"/>
  <c r="M99" i="4"/>
  <c r="O98" i="4"/>
  <c r="M98" i="4"/>
  <c r="O97" i="4"/>
  <c r="M97" i="4"/>
  <c r="O96" i="4"/>
  <c r="M96" i="4"/>
  <c r="M9" i="4"/>
  <c r="N9" i="4"/>
  <c r="O9" i="4"/>
  <c r="M10" i="4"/>
  <c r="O10" i="4"/>
  <c r="M11" i="4"/>
  <c r="O11" i="4"/>
  <c r="M12" i="4"/>
  <c r="O12" i="4"/>
  <c r="M13" i="4"/>
  <c r="O13" i="4"/>
  <c r="I14" i="4"/>
  <c r="J14" i="4" s="1"/>
  <c r="K14" i="4" s="1"/>
  <c r="M14" i="4"/>
  <c r="O14" i="4"/>
  <c r="M15" i="4"/>
  <c r="O15" i="4"/>
  <c r="M16" i="4"/>
  <c r="O16" i="4"/>
  <c r="I17" i="4"/>
  <c r="L17" i="4" s="1"/>
  <c r="M17" i="4"/>
  <c r="O17" i="4"/>
  <c r="I18" i="4"/>
  <c r="L18" i="4" s="1"/>
  <c r="M18" i="4"/>
  <c r="N18" i="4"/>
  <c r="O18" i="4"/>
  <c r="M19" i="4"/>
  <c r="O19" i="4"/>
  <c r="M20" i="4"/>
  <c r="O20" i="4"/>
  <c r="M21" i="4"/>
  <c r="O21" i="4"/>
  <c r="M22" i="4"/>
  <c r="O22" i="4"/>
  <c r="M23" i="4"/>
  <c r="O23" i="4"/>
  <c r="M24" i="4"/>
  <c r="O24" i="4"/>
  <c r="M25" i="4"/>
  <c r="O25" i="4"/>
  <c r="I26" i="4"/>
  <c r="L26" i="4" s="1"/>
  <c r="M26" i="4"/>
  <c r="N26" i="4"/>
  <c r="O26" i="4"/>
  <c r="M27" i="4"/>
  <c r="O27" i="4"/>
  <c r="M28" i="4"/>
  <c r="O28" i="4"/>
  <c r="M29" i="4"/>
  <c r="O29" i="4"/>
  <c r="I30" i="4"/>
  <c r="J30" i="4" s="1"/>
  <c r="K30" i="4" s="1"/>
  <c r="M30" i="4"/>
  <c r="O30" i="4"/>
  <c r="M31" i="4"/>
  <c r="O31" i="4"/>
  <c r="M32" i="4"/>
  <c r="O32" i="4"/>
  <c r="I33" i="4"/>
  <c r="J33" i="4" s="1"/>
  <c r="K33" i="4" s="1"/>
  <c r="M33" i="4"/>
  <c r="O33" i="4"/>
  <c r="I34" i="4"/>
  <c r="J34" i="4" s="1"/>
  <c r="K34" i="4" s="1"/>
  <c r="M34" i="4"/>
  <c r="O34" i="4"/>
  <c r="M35" i="4"/>
  <c r="O35" i="4"/>
  <c r="M36" i="4"/>
  <c r="O36" i="4"/>
  <c r="M37" i="4"/>
  <c r="O37" i="4"/>
  <c r="I38" i="4"/>
  <c r="J38" i="4" s="1"/>
  <c r="K38" i="4" s="1"/>
  <c r="M38" i="4"/>
  <c r="O38" i="4"/>
  <c r="M39" i="4"/>
  <c r="O39" i="4"/>
  <c r="M40" i="4"/>
  <c r="O40" i="4"/>
  <c r="I41" i="4"/>
  <c r="J41" i="4" s="1"/>
  <c r="K41" i="4" s="1"/>
  <c r="M41" i="4"/>
  <c r="O41" i="4"/>
  <c r="I42" i="4"/>
  <c r="J42" i="4" s="1"/>
  <c r="K42" i="4" s="1"/>
  <c r="M42" i="4"/>
  <c r="O42" i="4"/>
  <c r="M43" i="4"/>
  <c r="O43" i="4"/>
  <c r="M44" i="4"/>
  <c r="O44" i="4"/>
  <c r="M45" i="4"/>
  <c r="O45" i="4"/>
  <c r="M46" i="4"/>
  <c r="N46" i="4"/>
  <c r="O46" i="4"/>
  <c r="M47" i="4"/>
  <c r="N47" i="4"/>
  <c r="O47" i="4"/>
  <c r="M48" i="4"/>
  <c r="O48" i="4"/>
  <c r="M49" i="4"/>
  <c r="O49" i="4"/>
  <c r="I50" i="4"/>
  <c r="J50" i="4" s="1"/>
  <c r="K50" i="4" s="1"/>
  <c r="M50" i="4"/>
  <c r="O50" i="4"/>
  <c r="M51" i="4"/>
  <c r="O51" i="4"/>
  <c r="M52" i="4"/>
  <c r="O52" i="4"/>
  <c r="M53" i="4"/>
  <c r="O53" i="4"/>
  <c r="M54" i="4"/>
  <c r="N54" i="4"/>
  <c r="O54" i="4"/>
  <c r="M55" i="4"/>
  <c r="N55" i="4"/>
  <c r="O55" i="4"/>
  <c r="M56" i="4"/>
  <c r="O56" i="4"/>
  <c r="M57" i="4"/>
  <c r="N57" i="4"/>
  <c r="O57" i="4"/>
  <c r="M58" i="4"/>
  <c r="N58" i="4"/>
  <c r="O58" i="4"/>
  <c r="M59" i="4"/>
  <c r="O59" i="4"/>
  <c r="M60" i="4"/>
  <c r="O60" i="4"/>
  <c r="M61" i="4"/>
  <c r="O61" i="4"/>
  <c r="I62" i="4"/>
  <c r="J62" i="4" s="1"/>
  <c r="K62" i="4" s="1"/>
  <c r="M62" i="4"/>
  <c r="O62" i="4"/>
  <c r="M63" i="4"/>
  <c r="O63" i="4"/>
  <c r="M64" i="4"/>
  <c r="O64" i="4"/>
  <c r="M65" i="4"/>
  <c r="O65" i="4"/>
  <c r="M66" i="4"/>
  <c r="N66" i="4"/>
  <c r="O66" i="4"/>
  <c r="M67" i="4"/>
  <c r="O67" i="4"/>
  <c r="M68" i="4"/>
  <c r="O68" i="4"/>
  <c r="M69" i="4"/>
  <c r="O69" i="4"/>
  <c r="I70" i="4"/>
  <c r="J70" i="4" s="1"/>
  <c r="K70" i="4" s="1"/>
  <c r="M70" i="4"/>
  <c r="O70" i="4"/>
  <c r="M71" i="4"/>
  <c r="N71" i="4"/>
  <c r="O71" i="4"/>
  <c r="M72" i="4"/>
  <c r="O72" i="4"/>
  <c r="M80" i="4"/>
  <c r="O80" i="4"/>
  <c r="M81" i="4"/>
  <c r="N81" i="4"/>
  <c r="O81" i="4"/>
  <c r="M82" i="4"/>
  <c r="O82" i="4"/>
  <c r="M83" i="4"/>
  <c r="O83" i="4"/>
  <c r="M84" i="4"/>
  <c r="O84" i="4"/>
  <c r="M85" i="4"/>
  <c r="O85" i="4"/>
  <c r="M86" i="4"/>
  <c r="O86" i="4"/>
  <c r="I87" i="4"/>
  <c r="J87" i="4" s="1"/>
  <c r="K87" i="4" s="1"/>
  <c r="M87" i="4"/>
  <c r="O87" i="4"/>
  <c r="M88" i="4"/>
  <c r="O88" i="4"/>
  <c r="M89" i="4"/>
  <c r="O89" i="4"/>
  <c r="M90" i="4"/>
  <c r="O90" i="4"/>
  <c r="M91" i="4"/>
  <c r="O91" i="4"/>
  <c r="M92" i="4"/>
  <c r="O92" i="4"/>
  <c r="M93" i="4"/>
  <c r="O93" i="4"/>
  <c r="M94" i="4"/>
  <c r="O94" i="4"/>
  <c r="M95" i="4"/>
  <c r="O95" i="4"/>
  <c r="M8" i="4"/>
  <c r="O8" i="4"/>
  <c r="L132" i="4" l="1"/>
  <c r="L125" i="4"/>
  <c r="J131" i="4"/>
  <c r="K131" i="4" s="1"/>
  <c r="L112" i="4"/>
  <c r="L128" i="4"/>
  <c r="L124" i="4"/>
  <c r="I109" i="4"/>
  <c r="J109" i="4" s="1"/>
  <c r="K109" i="4" s="1"/>
  <c r="I137" i="4"/>
  <c r="I103" i="4"/>
  <c r="L103" i="4" s="1"/>
  <c r="L127" i="4"/>
  <c r="I116" i="4"/>
  <c r="J116" i="4" s="1"/>
  <c r="K116" i="4" s="1"/>
  <c r="I75" i="4"/>
  <c r="L75" i="4" s="1"/>
  <c r="I111" i="4"/>
  <c r="J111" i="4" s="1"/>
  <c r="K111" i="4" s="1"/>
  <c r="I119" i="4"/>
  <c r="J119" i="4" s="1"/>
  <c r="K119" i="4" s="1"/>
  <c r="I139" i="4"/>
  <c r="J139" i="4" s="1"/>
  <c r="K139" i="4" s="1"/>
  <c r="I123" i="4"/>
  <c r="J26" i="4"/>
  <c r="K26" i="4" s="1"/>
  <c r="J129" i="4"/>
  <c r="K129" i="4" s="1"/>
  <c r="L117" i="4"/>
  <c r="L108" i="4"/>
  <c r="L133" i="4"/>
  <c r="L138" i="4"/>
  <c r="L113" i="4"/>
  <c r="L38" i="4"/>
  <c r="L14" i="4"/>
  <c r="L22" i="4"/>
  <c r="J22" i="4"/>
  <c r="K22" i="4" s="1"/>
  <c r="N65" i="4"/>
  <c r="I49" i="4"/>
  <c r="J49" i="4" s="1"/>
  <c r="K49" i="4" s="1"/>
  <c r="I25" i="4"/>
  <c r="L25" i="4" s="1"/>
  <c r="N21" i="4"/>
  <c r="I13" i="4"/>
  <c r="L13" i="4" s="1"/>
  <c r="I10" i="4"/>
  <c r="L115" i="4"/>
  <c r="L111" i="4"/>
  <c r="N63" i="4"/>
  <c r="L41" i="4"/>
  <c r="N35" i="4"/>
  <c r="N22" i="4"/>
  <c r="J18" i="4"/>
  <c r="K18" i="4" s="1"/>
  <c r="L118" i="4"/>
  <c r="L114" i="4"/>
  <c r="L110" i="4"/>
  <c r="I142" i="4"/>
  <c r="J142" i="4" s="1"/>
  <c r="K142" i="4" s="1"/>
  <c r="N122" i="4"/>
  <c r="I93" i="4"/>
  <c r="L93" i="4" s="1"/>
  <c r="I97" i="4"/>
  <c r="J97" i="4" s="1"/>
  <c r="K97" i="4" s="1"/>
  <c r="N85" i="4"/>
  <c r="I89" i="4"/>
  <c r="L89" i="4" s="1"/>
  <c r="N94" i="4"/>
  <c r="I86" i="4"/>
  <c r="J86" i="4" s="1"/>
  <c r="K86" i="4" s="1"/>
  <c r="I141" i="4"/>
  <c r="J141" i="4" s="1"/>
  <c r="K141" i="4" s="1"/>
  <c r="O147" i="4"/>
  <c r="N90" i="4"/>
  <c r="N82" i="4"/>
  <c r="M147" i="4"/>
  <c r="I98" i="4"/>
  <c r="J98" i="4" s="1"/>
  <c r="K98" i="4" s="1"/>
  <c r="N102" i="4"/>
  <c r="L122" i="4"/>
  <c r="L85" i="4"/>
  <c r="J85" i="4"/>
  <c r="K85" i="4" s="1"/>
  <c r="J81" i="4"/>
  <c r="K81" i="4" s="1"/>
  <c r="L97" i="4"/>
  <c r="I101" i="4"/>
  <c r="J101" i="4" s="1"/>
  <c r="K101" i="4" s="1"/>
  <c r="L146" i="4"/>
  <c r="I143" i="4"/>
  <c r="L143" i="4" s="1"/>
  <c r="L145" i="4"/>
  <c r="J74" i="4"/>
  <c r="K74" i="4" s="1"/>
  <c r="L74" i="4"/>
  <c r="J77" i="4"/>
  <c r="K77" i="4" s="1"/>
  <c r="L77" i="4"/>
  <c r="J73" i="4"/>
  <c r="K73" i="4" s="1"/>
  <c r="L73" i="4"/>
  <c r="J76" i="4"/>
  <c r="K76" i="4" s="1"/>
  <c r="L76" i="4"/>
  <c r="J78" i="4"/>
  <c r="K78" i="4" s="1"/>
  <c r="L78" i="4"/>
  <c r="J79" i="4"/>
  <c r="K79" i="4" s="1"/>
  <c r="L79" i="4"/>
  <c r="J107" i="4"/>
  <c r="K107" i="4" s="1"/>
  <c r="L107" i="4"/>
  <c r="J103" i="4"/>
  <c r="K103" i="4" s="1"/>
  <c r="J106" i="4"/>
  <c r="K106" i="4" s="1"/>
  <c r="L106" i="4"/>
  <c r="J121" i="4"/>
  <c r="K121" i="4" s="1"/>
  <c r="L121" i="4"/>
  <c r="J105" i="4"/>
  <c r="K105" i="4" s="1"/>
  <c r="L105" i="4"/>
  <c r="J120" i="4"/>
  <c r="K120" i="4" s="1"/>
  <c r="L120" i="4"/>
  <c r="J104" i="4"/>
  <c r="K104" i="4" s="1"/>
  <c r="L104" i="4"/>
  <c r="L35" i="4"/>
  <c r="J35" i="4"/>
  <c r="K35" i="4" s="1"/>
  <c r="L83" i="4"/>
  <c r="J83" i="4"/>
  <c r="K83" i="4" s="1"/>
  <c r="L91" i="4"/>
  <c r="J91" i="4"/>
  <c r="K91" i="4" s="1"/>
  <c r="J95" i="4"/>
  <c r="K95" i="4" s="1"/>
  <c r="L95" i="4"/>
  <c r="N67" i="4"/>
  <c r="N135" i="4"/>
  <c r="N95" i="4"/>
  <c r="J93" i="4"/>
  <c r="K93" i="4" s="1"/>
  <c r="L87" i="4"/>
  <c r="L72" i="4"/>
  <c r="N68" i="4"/>
  <c r="L64" i="4"/>
  <c r="N60" i="4"/>
  <c r="L56" i="4"/>
  <c r="N52" i="4"/>
  <c r="L48" i="4"/>
  <c r="N44" i="4"/>
  <c r="I99" i="4"/>
  <c r="L99" i="4" s="1"/>
  <c r="N83" i="4"/>
  <c r="N59" i="4"/>
  <c r="N51" i="4"/>
  <c r="N43" i="4"/>
  <c r="I39" i="4"/>
  <c r="L39" i="4" s="1"/>
  <c r="I31" i="4"/>
  <c r="L31" i="4" s="1"/>
  <c r="N91" i="4"/>
  <c r="N27" i="4"/>
  <c r="J37" i="4"/>
  <c r="K37" i="4" s="1"/>
  <c r="L37" i="4"/>
  <c r="J53" i="4"/>
  <c r="K53" i="4" s="1"/>
  <c r="L53" i="4"/>
  <c r="J61" i="4"/>
  <c r="K61" i="4" s="1"/>
  <c r="L61" i="4"/>
  <c r="J29" i="4"/>
  <c r="K29" i="4" s="1"/>
  <c r="L29" i="4"/>
  <c r="J45" i="4"/>
  <c r="K45" i="4" s="1"/>
  <c r="L45" i="4"/>
  <c r="J69" i="4"/>
  <c r="K69" i="4" s="1"/>
  <c r="L69" i="4"/>
  <c r="I92" i="4"/>
  <c r="L92" i="4" s="1"/>
  <c r="I84" i="4"/>
  <c r="L84" i="4" s="1"/>
  <c r="J28" i="4"/>
  <c r="K28" i="4" s="1"/>
  <c r="N8" i="4"/>
  <c r="N88" i="4"/>
  <c r="N80" i="4"/>
  <c r="N69" i="4"/>
  <c r="J68" i="4"/>
  <c r="K68" i="4" s="1"/>
  <c r="L65" i="4"/>
  <c r="N61" i="4"/>
  <c r="J60" i="4"/>
  <c r="K60" i="4" s="1"/>
  <c r="L57" i="4"/>
  <c r="N53" i="4"/>
  <c r="J52" i="4"/>
  <c r="K52" i="4" s="1"/>
  <c r="N45" i="4"/>
  <c r="J44" i="4"/>
  <c r="K44" i="4" s="1"/>
  <c r="J43" i="4"/>
  <c r="K43" i="4" s="1"/>
  <c r="N40" i="4"/>
  <c r="N37" i="4"/>
  <c r="L33" i="4"/>
  <c r="L30" i="4"/>
  <c r="J25" i="4"/>
  <c r="K25" i="4" s="1"/>
  <c r="J21" i="4"/>
  <c r="K21" i="4" s="1"/>
  <c r="J17" i="4"/>
  <c r="K17" i="4" s="1"/>
  <c r="J9" i="4"/>
  <c r="K9" i="4" s="1"/>
  <c r="J136" i="4"/>
  <c r="K136" i="4" s="1"/>
  <c r="N72" i="4"/>
  <c r="N64" i="4"/>
  <c r="N56" i="4"/>
  <c r="N48" i="4"/>
  <c r="J36" i="4"/>
  <c r="K36" i="4" s="1"/>
  <c r="N32" i="4"/>
  <c r="N29" i="4"/>
  <c r="J8" i="4"/>
  <c r="K8" i="4" s="1"/>
  <c r="L94" i="4"/>
  <c r="L90" i="4"/>
  <c r="J88" i="4"/>
  <c r="K88" i="4" s="1"/>
  <c r="L82" i="4"/>
  <c r="J80" i="4"/>
  <c r="K80" i="4" s="1"/>
  <c r="J71" i="4"/>
  <c r="K71" i="4" s="1"/>
  <c r="J67" i="4"/>
  <c r="K67" i="4" s="1"/>
  <c r="J63" i="4"/>
  <c r="K63" i="4" s="1"/>
  <c r="J59" i="4"/>
  <c r="K59" i="4" s="1"/>
  <c r="J55" i="4"/>
  <c r="K55" i="4" s="1"/>
  <c r="J51" i="4"/>
  <c r="K51" i="4" s="1"/>
  <c r="J47" i="4"/>
  <c r="K47" i="4" s="1"/>
  <c r="L42" i="4"/>
  <c r="J40" i="4"/>
  <c r="K40" i="4" s="1"/>
  <c r="N28" i="4"/>
  <c r="J96" i="4"/>
  <c r="K96" i="4" s="1"/>
  <c r="J100" i="4"/>
  <c r="K100" i="4" s="1"/>
  <c r="L135" i="4"/>
  <c r="J135" i="4"/>
  <c r="K135" i="4" s="1"/>
  <c r="N144" i="4"/>
  <c r="I11" i="4"/>
  <c r="N11" i="4"/>
  <c r="I15" i="4"/>
  <c r="N15" i="4"/>
  <c r="I19" i="4"/>
  <c r="N19" i="4"/>
  <c r="I23" i="4"/>
  <c r="N23" i="4"/>
  <c r="J27" i="4"/>
  <c r="K27" i="4" s="1"/>
  <c r="L27" i="4"/>
  <c r="L70" i="4"/>
  <c r="L66" i="4"/>
  <c r="L62" i="4"/>
  <c r="L58" i="4"/>
  <c r="L54" i="4"/>
  <c r="L50" i="4"/>
  <c r="L46" i="4"/>
  <c r="N36" i="4"/>
  <c r="L34" i="4"/>
  <c r="J32" i="4"/>
  <c r="K32" i="4" s="1"/>
  <c r="I24" i="4"/>
  <c r="I20" i="4"/>
  <c r="I16" i="4"/>
  <c r="I12" i="4"/>
  <c r="N96" i="4"/>
  <c r="N100" i="4"/>
  <c r="L102" i="4"/>
  <c r="J144" i="4"/>
  <c r="K144" i="4" s="1"/>
  <c r="N136" i="4"/>
  <c r="J89" i="4" l="1"/>
  <c r="K89" i="4" s="1"/>
  <c r="J75" i="4"/>
  <c r="K75" i="4" s="1"/>
  <c r="L139" i="4"/>
  <c r="L116" i="4"/>
  <c r="J123" i="4"/>
  <c r="K123" i="4" s="1"/>
  <c r="L123" i="4"/>
  <c r="L137" i="4"/>
  <c r="J137" i="4"/>
  <c r="K137" i="4" s="1"/>
  <c r="L109" i="4"/>
  <c r="L119" i="4"/>
  <c r="L49" i="4"/>
  <c r="L142" i="4"/>
  <c r="L98" i="4"/>
  <c r="J143" i="4"/>
  <c r="K143" i="4" s="1"/>
  <c r="J13" i="4"/>
  <c r="K13" i="4" s="1"/>
  <c r="J10" i="4"/>
  <c r="K10" i="4" s="1"/>
  <c r="L10" i="4"/>
  <c r="J39" i="4"/>
  <c r="K39" i="4" s="1"/>
  <c r="L86" i="4"/>
  <c r="L141" i="4"/>
  <c r="L101" i="4"/>
  <c r="J92" i="4"/>
  <c r="K92" i="4" s="1"/>
  <c r="N147" i="4"/>
  <c r="P147" i="4" s="1"/>
  <c r="J99" i="4"/>
  <c r="K99" i="4" s="1"/>
  <c r="J31" i="4"/>
  <c r="K31" i="4" s="1"/>
  <c r="J84" i="4"/>
  <c r="K84" i="4" s="1"/>
  <c r="J19" i="4"/>
  <c r="K19" i="4" s="1"/>
  <c r="L19" i="4"/>
  <c r="J24" i="4"/>
  <c r="K24" i="4" s="1"/>
  <c r="L24" i="4"/>
  <c r="J12" i="4"/>
  <c r="K12" i="4" s="1"/>
  <c r="L12" i="4"/>
  <c r="J23" i="4"/>
  <c r="K23" i="4" s="1"/>
  <c r="L23" i="4"/>
  <c r="J15" i="4"/>
  <c r="K15" i="4" s="1"/>
  <c r="L15" i="4"/>
  <c r="J20" i="4"/>
  <c r="K20" i="4" s="1"/>
  <c r="L20" i="4"/>
  <c r="J11" i="4"/>
  <c r="K11" i="4" s="1"/>
  <c r="L11" i="4"/>
  <c r="J16" i="4"/>
  <c r="K16" i="4" s="1"/>
  <c r="L16" i="4"/>
  <c r="L147" i="4" l="1"/>
</calcChain>
</file>

<file path=xl/sharedStrings.xml><?xml version="1.0" encoding="utf-8"?>
<sst xmlns="http://schemas.openxmlformats.org/spreadsheetml/2006/main" count="307" uniqueCount="177">
  <si>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</si>
  <si>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</si>
  <si>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</si>
  <si>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</si>
  <si>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</si>
  <si>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</si>
  <si>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</si>
  <si>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</si>
  <si>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</si>
  <si>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</si>
  <si>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</si>
  <si>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</si>
  <si>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</si>
  <si>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</si>
  <si>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</si>
  <si>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</si>
  <si>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</si>
  <si>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</si>
  <si>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</si>
  <si>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</si>
  <si>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</si>
  <si>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</si>
  <si>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</si>
  <si>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</si>
  <si>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</si>
  <si>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шт</t>
  </si>
  <si>
    <t>м</t>
  </si>
  <si>
    <t>Спирт технический (Пропанол-2)</t>
  </si>
  <si>
    <t xml:space="preserve"> Жидкость для удаления гидрофобного заполнителя (D-gel)</t>
  </si>
  <si>
    <t>Салфетки без ворсовые (упаковка 280шт.)</t>
  </si>
  <si>
    <t>Очиститель оптических разеток, адаптеров 2,5мм                    (Коннекторы 2,5 мм, адаптеры FC, SC)</t>
  </si>
  <si>
    <t>Очиститель оптических разеток, адаптеров 1,25 мм                                    (Коннекторы 1,25 мм, адаптеры LC, MU)</t>
  </si>
  <si>
    <t>Талреп крюк-кольцо М12</t>
  </si>
  <si>
    <t>Анкерный болт с кольцом 10х80мм.</t>
  </si>
  <si>
    <t>Анкерный болт с гайкой 10х60мм.</t>
  </si>
  <si>
    <t>Анкерный болт с гайкой 10х97мм.</t>
  </si>
  <si>
    <t>Зажим для троса М5 DIN741 (упаковка 100шт.)</t>
  </si>
  <si>
    <t>Анкерный зажим натяжной AN-250K (2,5кН)</t>
  </si>
  <si>
    <t>Анкерный зажим натяжной AN-700-520 (5,5кН)</t>
  </si>
  <si>
    <t>Анкерный зажим натяжной AN-69 (3,5кН)</t>
  </si>
  <si>
    <t>Узел крепления поддерживающий УК-П-02с</t>
  </si>
  <si>
    <t>Лента монтажная С201 (в пластиковой кассете по 50м.)</t>
  </si>
  <si>
    <t>Замок для монтажной ленты из нержавеющей стали (бугель)</t>
  </si>
  <si>
    <t>Саморез по металлу с прессшайбой со сверлом 4,2х13мм.</t>
  </si>
  <si>
    <t>Дюбель пластиковый 6х40мм (упаковка 1000 шт.)</t>
  </si>
  <si>
    <t>Саморез по дереву потайной 3,5х41мм. (упаковка 500 шт.)</t>
  </si>
  <si>
    <t>Изолента ПВХ</t>
  </si>
  <si>
    <t>Бирка кабельная У-134 (мягкая упаковка 10шт.)</t>
  </si>
  <si>
    <t>Бирка кабельная КПМ (комплект 50шт.)</t>
  </si>
  <si>
    <t>Хомут нейлон 2,5х100мм. (упаковка 100 шт.)</t>
  </si>
  <si>
    <t>Баллон газовый 220гр. (тип баллона - клапанный, стальной)</t>
  </si>
  <si>
    <t>Пьезоподжиг для газового баллона</t>
  </si>
  <si>
    <t>Кабель оптический ОПЦ-4А-9кН (на деревянном барабане)</t>
  </si>
  <si>
    <t>Кабель оптический ОПЦ-16А-9кН (на деревянном барабане)</t>
  </si>
  <si>
    <t>Кабель оптический ОПЦ-24А-9кН (на деревянном барабане)</t>
  </si>
  <si>
    <t>Кабель оптический ОГД-8х8А-7кН (на деревянном барабане)</t>
  </si>
  <si>
    <t>Кабель оптический ОГД-8х12А-7кН (на деревянном барабане)</t>
  </si>
  <si>
    <t>Кабель оптический ОГЦ-16А-7кН (на деревянном барабане)</t>
  </si>
  <si>
    <t>Муфта оптическая тупиковая МОГ-Т-3-40</t>
  </si>
  <si>
    <t>Кронштейн для оптической муфты МОГ-Т</t>
  </si>
  <si>
    <t>Муфта оптическая проходная МОГ-У-33 ТУТ</t>
  </si>
  <si>
    <t>Муфта оптическая проходная МОГ-У-44 ТУТ</t>
  </si>
  <si>
    <t>Комплект кассеты К48-4525</t>
  </si>
  <si>
    <t>Комплект для ремонта муфты МОГ-C и МОГ-У</t>
  </si>
  <si>
    <t>Кабель электрический ВВГнГ 3х2,5мм.2 ГОСТ</t>
  </si>
  <si>
    <t>Перчатки трикотажные, 5 нитей, класс вязки 10</t>
  </si>
  <si>
    <t>Зонд Radiodetection Standart (5м)</t>
  </si>
  <si>
    <t>Трассоискатель Radiodetection gC.A.T4 Genny4</t>
  </si>
  <si>
    <t>Устройство УЗНК-II-8п ССД</t>
  </si>
  <si>
    <t>Скотч локи (упаковка 100 шт)</t>
  </si>
  <si>
    <t>ИБП AD-155C</t>
  </si>
  <si>
    <t>Коммутатор TP-Link 1500</t>
  </si>
  <si>
    <t>Болт М6 длина 40 мм (оцинкованный упаковка 50шт.)</t>
  </si>
  <si>
    <t>Гайка М6 (оцинкованная)</t>
  </si>
  <si>
    <t xml:space="preserve">PoE extender </t>
  </si>
  <si>
    <t>Тестер для IP камер Arax T75</t>
  </si>
  <si>
    <t>Кабель FTP с тросом</t>
  </si>
  <si>
    <t>Талреп 8 мм</t>
  </si>
  <si>
    <t>Коннектор RG 45 (упаковка 100шт.)</t>
  </si>
  <si>
    <t>Кабель-канал 25*40</t>
  </si>
  <si>
    <t>Шайба 6 мм</t>
  </si>
  <si>
    <t>Салфетки для протирки камер TOR CAR PAPER R2 BLU</t>
  </si>
  <si>
    <t>Мистер Мускул для протирки камер</t>
  </si>
  <si>
    <t>Keno KN-CE204A2812BR</t>
  </si>
  <si>
    <t>Оптический усилитель EDFA 1550/19</t>
  </si>
  <si>
    <t>Оптический усилитель EDFA 1550/23</t>
  </si>
  <si>
    <t>Усилитель домовой TERRA HA209</t>
  </si>
  <si>
    <t>Оптический передатчик 2*07 ДБМ</t>
  </si>
  <si>
    <t>Оптический приёмник QR-8602B</t>
  </si>
  <si>
    <t>Кабель RG-6</t>
  </si>
  <si>
    <t>Кабель RG-11BVM с тросом</t>
  </si>
  <si>
    <t>Разьем RG-6 обжимной (упаковка 100 шт.)</t>
  </si>
  <si>
    <t>Разьем RG-6 резьбовой (упаковка 100 шт.)</t>
  </si>
  <si>
    <t>Разъем Ff-Ff бочка (упаковка 100 шт.)</t>
  </si>
  <si>
    <t>Переход Ff-IECM (упаковка 100 шт.)</t>
  </si>
  <si>
    <t>Переход Ff-IECM угловой (упаковка 100 шт.)</t>
  </si>
  <si>
    <t>Переход Ff-IECF (упаковка 100 шт.)</t>
  </si>
  <si>
    <t xml:space="preserve">Набор для пайки </t>
  </si>
  <si>
    <t>Блок дистанционого питания</t>
  </si>
  <si>
    <t>Делитель SAH 204</t>
  </si>
  <si>
    <t>Делитель SAH 306</t>
  </si>
  <si>
    <t>Скоба пластиковая (упаковка 50 шт.)</t>
  </si>
  <si>
    <t xml:space="preserve">Магистральный коммутатор DGS-1210-28XS/ME </t>
  </si>
  <si>
    <t>Коммутатор POE TL-SG2210P V3</t>
  </si>
  <si>
    <t>SFP-45 модуль медный</t>
  </si>
  <si>
    <t>ПК в сборе i3\8gb\240ssd</t>
  </si>
  <si>
    <t>Монитор IPS 24 дюйма</t>
  </si>
  <si>
    <t>Комплект клавиатура+мышь</t>
  </si>
  <si>
    <t>Сжатый воздух (в баллонах)</t>
  </si>
  <si>
    <t>Блок питания 600W серитифкат &gt; 80+ bronze</t>
  </si>
  <si>
    <t>Оперативная память ddr4 8gb</t>
  </si>
  <si>
    <t>Кабель HDMI-HDMI &gt;2м</t>
  </si>
  <si>
    <t>Кабель DVI-DVI &gt;2м</t>
  </si>
  <si>
    <t>Кабель UTP5e (бухта 305м)</t>
  </si>
  <si>
    <t>Сетевая карта RJ-45 (intel 350t2\t4)</t>
  </si>
  <si>
    <t>Сетевая карта SFP+ (intel x520-da2)</t>
  </si>
  <si>
    <t>SSD 240GB</t>
  </si>
  <si>
    <t>Батарея для ИБП 12V 7.2а</t>
  </si>
  <si>
    <t>ИБП 800+ ВТ</t>
  </si>
  <si>
    <t>ИБП серверный стоечный 3квт+</t>
  </si>
  <si>
    <t>DXS-3600-32</t>
  </si>
  <si>
    <t>Управляемый коммутатор уровня 3 SNR-S2995G-24FX-UPS</t>
  </si>
  <si>
    <t>Проушина для замка 40x90 мм</t>
  </si>
  <si>
    <t>Замок навесной всепогодный 45мм</t>
  </si>
  <si>
    <t>ШКОН-4-SC/APC (предсобранный)</t>
  </si>
  <si>
    <t>ШКОН-8-SC/APC (предсобранный)</t>
  </si>
  <si>
    <t>ШКОС-С 1U-24-SC/APC (предсобранный)</t>
  </si>
  <si>
    <t>ШКОС-С 2U-48-SC/APC (предсобранный)</t>
  </si>
  <si>
    <t>Планка сменная для ШКОС-С на 8 портов FC</t>
  </si>
  <si>
    <t>Планка сменная для ШКОС-С на 8 портов SC</t>
  </si>
  <si>
    <t>Планка-заглушка для ШКОС-С</t>
  </si>
  <si>
    <t>Клипса пластиковая для крепления сменной планки/заглушки в ШКОС</t>
  </si>
  <si>
    <t>л.</t>
  </si>
  <si>
    <t>уп.</t>
  </si>
  <si>
    <t>шт.</t>
  </si>
  <si>
    <t>кассета</t>
  </si>
  <si>
    <t>компл.</t>
  </si>
  <si>
    <t>м.</t>
  </si>
  <si>
    <t>пара</t>
  </si>
  <si>
    <t>Руководитель отдела, Разборова Елена Валерьевна, 8 (495) 786-54-05 _______________________________</t>
  </si>
  <si>
    <t>Хомут нейлон 4х300мм. (упаковка 100 шт.)</t>
  </si>
  <si>
    <t>Ответвитель ТВ сигнала абонентский 410F</t>
  </si>
  <si>
    <t>Ответвитель ТВ сигнала абонентский 412F</t>
  </si>
  <si>
    <t>Ответвитель ТВ сигнала абонентский 414F</t>
  </si>
  <si>
    <t>Ответвитель ТВ сигнала абонентский 416F</t>
  </si>
  <si>
    <t>Ответвитель ТВ сигнала абонентский 418F</t>
  </si>
  <si>
    <t>Ответвитель ТВ сигнала абонентский 420F</t>
  </si>
  <si>
    <t>Ответвитель ТВ сигнала абонентский 422F</t>
  </si>
  <si>
    <t>Ответвитель ТВ сигнала абонентский 424F</t>
  </si>
  <si>
    <t>SFP+ модуль 10G (1270-1330)</t>
  </si>
  <si>
    <t>SFP+ модуль 10G (1330-1270)</t>
  </si>
  <si>
    <t>SFP  модуль 1G (1310-1550)</t>
  </si>
  <si>
    <t>SFP  модуль 1G (1550-1310)</t>
  </si>
  <si>
    <t>Точильный станок</t>
  </si>
  <si>
    <t>Патчкорд оптический SC\APC-SC\APC SM 9\125 1м.</t>
  </si>
  <si>
    <t>Шкаф настенный антивандальный Е-1</t>
  </si>
  <si>
    <t>Шкаф настенный антивандальный Е-29 -9U</t>
  </si>
  <si>
    <t xml:space="preserve">Телевизионный оптический приемник OR-826H-2 </t>
  </si>
  <si>
    <t>Зажим прокалывающий электрический</t>
  </si>
  <si>
    <t>Автоматический выключатель 220В 6А</t>
  </si>
  <si>
    <t>Автоматический выключатель 220В 10А</t>
  </si>
  <si>
    <t>Блок розеток на 3 поста с заземлением 220В 16А</t>
  </si>
  <si>
    <t>Блок розеток на 4 поста с заземлением 220В 16А</t>
  </si>
  <si>
    <t>DIN рейка 10см.</t>
  </si>
  <si>
    <t>Кабель оптический ОГЦ-8А-7</t>
  </si>
  <si>
    <t>Кабель оптический ОПД-2x4А-9кН</t>
  </si>
  <si>
    <t>Кабель оптический ОПД-8x4А-9кН</t>
  </si>
  <si>
    <t>Труба гофрированная внешняя 20мм.</t>
  </si>
  <si>
    <t>Дюбель-хомут (упаковка 100 шт.)</t>
  </si>
  <si>
    <t>Оптический делитель (РО-1х6 -PLC -SM/2,0 -1,0 м-SC/APC)</t>
  </si>
  <si>
    <t>Оптический делитель (РО-1х8 -PLC -SM/2,0 -1,0 м-SC/APC)</t>
  </si>
  <si>
    <t>Усилитель домовой TERRA HA127</t>
  </si>
  <si>
    <t>Предельная цена Договора составляет 4 000 000,00 (четыре миллиона) рублей 00 копеек.</t>
  </si>
  <si>
    <t>Итого: 2 115 859 (Два миллиона сто пятнадцать тысяч восемьсот пятьдесят девять) рублей 28 копеек.</t>
  </si>
  <si>
    <t>рулон.</t>
  </si>
  <si>
    <t>упак.</t>
  </si>
  <si>
    <t>Поставка монтажных материалов и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</si>
</sst>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4" fontId="8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/>
    </xf>
    <xf numFmtId="2" fontId="10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9"/>
  <sheetViews>
    <sheetView tabSelected="1" view="pageBreakPreview" zoomScaleNormal="100" zoomScaleSheetLayoutView="100" workbookViewId="0">
      <selection activeCell="G3" sqref="G3:L3"/>
    </sheetView>
  </sheetViews>
  <sheetFormatPr defaultColWidth="9.140625" defaultRowHeight="15.75" x14ac:dyDescent="0.2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6" width="14.28515625" style="26" customWidth="1"/>
    <col min="17" max="16384" width="9.140625" style="14"/>
  </cols>
  <sheetData>
    <row r="1" spans="1:16" ht="24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6" ht="18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23.25" customHeight="1" x14ac:dyDescent="0.25">
      <c r="A3" s="44" t="s">
        <v>18</v>
      </c>
      <c r="B3" s="44"/>
      <c r="C3" s="44"/>
      <c r="D3" s="44"/>
      <c r="E3" s="44"/>
      <c r="F3" s="44"/>
      <c r="G3" s="46" t="s">
        <v>176</v>
      </c>
      <c r="H3" s="46"/>
      <c r="I3" s="46"/>
      <c r="J3" s="46"/>
      <c r="K3" s="46"/>
      <c r="L3" s="46"/>
    </row>
    <row r="4" spans="1:16" ht="21" customHeight="1" x14ac:dyDescent="0.25">
      <c r="A4" s="44" t="s">
        <v>5</v>
      </c>
      <c r="B4" s="44"/>
      <c r="C4" s="44"/>
      <c r="D4" s="44"/>
      <c r="E4" s="44"/>
      <c r="F4" s="44"/>
      <c r="G4" s="46" t="s">
        <v>8</v>
      </c>
      <c r="H4" s="46"/>
      <c r="I4" s="46"/>
      <c r="J4" s="46"/>
      <c r="K4" s="46"/>
      <c r="L4" s="46"/>
    </row>
    <row r="5" spans="1:16" ht="32.25" customHeight="1" x14ac:dyDescent="0.25">
      <c r="A5" s="43" t="s">
        <v>24</v>
      </c>
      <c r="B5" s="43"/>
      <c r="C5" s="43"/>
      <c r="D5" s="43"/>
      <c r="E5" s="43"/>
      <c r="F5" s="43"/>
      <c r="G5" s="44" t="s">
        <v>17</v>
      </c>
      <c r="H5" s="44"/>
      <c r="I5" s="44"/>
      <c r="J5" s="44"/>
      <c r="K5" s="44"/>
      <c r="L5" s="44"/>
    </row>
    <row r="6" spans="1:16" ht="39" customHeight="1" x14ac:dyDescent="0.25">
      <c r="A6" s="49" t="s">
        <v>7</v>
      </c>
      <c r="B6" s="49" t="s">
        <v>1</v>
      </c>
      <c r="C6" s="49" t="s">
        <v>9</v>
      </c>
      <c r="D6" s="49" t="s">
        <v>10</v>
      </c>
      <c r="E6" s="49" t="s">
        <v>15</v>
      </c>
      <c r="F6" s="49" t="s">
        <v>6</v>
      </c>
      <c r="G6" s="49"/>
      <c r="H6" s="49"/>
      <c r="I6" s="54" t="s">
        <v>3</v>
      </c>
      <c r="J6" s="54"/>
      <c r="K6" s="54"/>
      <c r="L6" s="1" t="s">
        <v>4</v>
      </c>
    </row>
    <row r="7" spans="1:16" ht="139.5" customHeight="1" x14ac:dyDescent="0.25">
      <c r="A7" s="49"/>
      <c r="B7" s="49"/>
      <c r="C7" s="55"/>
      <c r="D7" s="55"/>
      <c r="E7" s="55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27" t="s">
        <v>11</v>
      </c>
      <c r="N7" s="27" t="s">
        <v>12</v>
      </c>
      <c r="O7" s="27" t="s">
        <v>13</v>
      </c>
    </row>
    <row r="8" spans="1:16" s="15" customFormat="1" ht="57" customHeight="1" x14ac:dyDescent="0.25">
      <c r="A8" s="21">
        <v>1</v>
      </c>
      <c r="B8" s="24">
        <v>3</v>
      </c>
      <c r="C8" s="33" t="s">
        <v>88</v>
      </c>
      <c r="D8" s="25">
        <v>1</v>
      </c>
      <c r="E8" s="34" t="s">
        <v>134</v>
      </c>
      <c r="F8" s="38">
        <v>6200</v>
      </c>
      <c r="G8" s="39">
        <f>F8*0.2+F8</f>
        <v>7440</v>
      </c>
      <c r="H8" s="39">
        <v>8060</v>
      </c>
      <c r="I8" s="3">
        <f t="shared" ref="I8:I39" si="0">ROUND((F8+G8+H8)/3,2)</f>
        <v>7233.33</v>
      </c>
      <c r="J8" s="4">
        <f t="shared" ref="J8:J39" si="1">SQRT((POWER(F8-I8,2)+POWER(G8-I8,2)+POWER(H8-I8,2)/(B8-1)))</f>
        <v>1205.0622482884442</v>
      </c>
      <c r="K8" s="4">
        <f>ROUND(J8/I8*100,2)</f>
        <v>16.66</v>
      </c>
      <c r="L8" s="3">
        <f>ROUND(I8*D8,2)</f>
        <v>7233.33</v>
      </c>
      <c r="M8" s="28">
        <f>ROUND(D8*F8,2)</f>
        <v>6200</v>
      </c>
      <c r="N8" s="28">
        <f>ROUND(D8*G8,2)</f>
        <v>7440</v>
      </c>
      <c r="O8" s="28">
        <f t="shared" ref="O8:O39" si="2">ROUND(D8*H8,2)</f>
        <v>8060</v>
      </c>
      <c r="P8" s="29"/>
    </row>
    <row r="9" spans="1:16" s="15" customFormat="1" ht="57" customHeight="1" x14ac:dyDescent="0.25">
      <c r="A9" s="21">
        <v>2</v>
      </c>
      <c r="B9" s="24">
        <v>3</v>
      </c>
      <c r="C9" s="33" t="s">
        <v>86</v>
      </c>
      <c r="D9" s="25">
        <v>1</v>
      </c>
      <c r="E9" s="34" t="s">
        <v>134</v>
      </c>
      <c r="F9" s="38">
        <v>8600</v>
      </c>
      <c r="G9" s="39">
        <f t="shared" ref="G9:G72" si="3">F9*0.2+F9</f>
        <v>10320</v>
      </c>
      <c r="H9" s="39">
        <v>11180</v>
      </c>
      <c r="I9" s="3">
        <f t="shared" si="0"/>
        <v>10033.33</v>
      </c>
      <c r="J9" s="4">
        <f t="shared" si="1"/>
        <v>1671.5383998730033</v>
      </c>
      <c r="K9" s="4">
        <f t="shared" ref="K9:K72" si="4">ROUND(J9/I9*100,2)</f>
        <v>16.66</v>
      </c>
      <c r="L9" s="3">
        <f t="shared" ref="L9:L72" si="5">ROUND(I9*D9,2)</f>
        <v>10033.33</v>
      </c>
      <c r="M9" s="28">
        <f t="shared" ref="M9:M72" si="6">ROUND(D9*F9,2)</f>
        <v>8600</v>
      </c>
      <c r="N9" s="28">
        <f t="shared" ref="N9:N72" si="7">ROUND(D9*G9,2)</f>
        <v>10320</v>
      </c>
      <c r="O9" s="28">
        <f t="shared" si="2"/>
        <v>11180</v>
      </c>
      <c r="P9" s="29"/>
    </row>
    <row r="10" spans="1:16" s="15" customFormat="1" ht="57" customHeight="1" x14ac:dyDescent="0.25">
      <c r="A10" s="21">
        <v>3</v>
      </c>
      <c r="B10" s="24">
        <v>3</v>
      </c>
      <c r="C10" s="33" t="s">
        <v>52</v>
      </c>
      <c r="D10" s="25">
        <v>1</v>
      </c>
      <c r="E10" s="34" t="s">
        <v>137</v>
      </c>
      <c r="F10" s="37">
        <v>25</v>
      </c>
      <c r="G10" s="39">
        <f t="shared" si="3"/>
        <v>30</v>
      </c>
      <c r="H10" s="39">
        <v>32.5</v>
      </c>
      <c r="I10" s="3">
        <f t="shared" si="0"/>
        <v>29.17</v>
      </c>
      <c r="J10" s="4">
        <f t="shared" si="1"/>
        <v>4.8602726260982525</v>
      </c>
      <c r="K10" s="4">
        <f t="shared" si="4"/>
        <v>16.66</v>
      </c>
      <c r="L10" s="3">
        <f t="shared" si="5"/>
        <v>29.17</v>
      </c>
      <c r="M10" s="28">
        <f t="shared" si="6"/>
        <v>25</v>
      </c>
      <c r="N10" s="28">
        <f t="shared" si="7"/>
        <v>30</v>
      </c>
      <c r="O10" s="28">
        <f t="shared" si="2"/>
        <v>32.5</v>
      </c>
      <c r="P10" s="29"/>
    </row>
    <row r="11" spans="1:16" s="15" customFormat="1" ht="57" customHeight="1" x14ac:dyDescent="0.25">
      <c r="A11" s="21">
        <v>4</v>
      </c>
      <c r="B11" s="24">
        <v>3</v>
      </c>
      <c r="C11" s="33" t="s">
        <v>53</v>
      </c>
      <c r="D11" s="25">
        <v>1</v>
      </c>
      <c r="E11" s="34" t="s">
        <v>137</v>
      </c>
      <c r="F11" s="37">
        <v>40</v>
      </c>
      <c r="G11" s="39">
        <f t="shared" si="3"/>
        <v>48</v>
      </c>
      <c r="H11" s="39">
        <v>52</v>
      </c>
      <c r="I11" s="3">
        <f t="shared" si="0"/>
        <v>46.67</v>
      </c>
      <c r="J11" s="4">
        <f t="shared" si="1"/>
        <v>7.7757475524865143</v>
      </c>
      <c r="K11" s="4">
        <f t="shared" si="4"/>
        <v>16.66</v>
      </c>
      <c r="L11" s="3">
        <f t="shared" si="5"/>
        <v>46.67</v>
      </c>
      <c r="M11" s="28">
        <f t="shared" si="6"/>
        <v>40</v>
      </c>
      <c r="N11" s="28">
        <f t="shared" si="7"/>
        <v>48</v>
      </c>
      <c r="O11" s="28">
        <f t="shared" si="2"/>
        <v>52</v>
      </c>
      <c r="P11" s="29"/>
    </row>
    <row r="12" spans="1:16" s="15" customFormat="1" ht="57" customHeight="1" x14ac:dyDescent="0.25">
      <c r="A12" s="21">
        <v>5</v>
      </c>
      <c r="B12" s="24">
        <v>3</v>
      </c>
      <c r="C12" s="33" t="s">
        <v>54</v>
      </c>
      <c r="D12" s="25">
        <v>1</v>
      </c>
      <c r="E12" s="34" t="s">
        <v>137</v>
      </c>
      <c r="F12" s="37">
        <v>50</v>
      </c>
      <c r="G12" s="39">
        <f t="shared" si="3"/>
        <v>60</v>
      </c>
      <c r="H12" s="39">
        <v>65</v>
      </c>
      <c r="I12" s="3">
        <f t="shared" si="0"/>
        <v>58.33</v>
      </c>
      <c r="J12" s="4">
        <f t="shared" si="1"/>
        <v>9.7171111962352263</v>
      </c>
      <c r="K12" s="4">
        <f t="shared" si="4"/>
        <v>16.66</v>
      </c>
      <c r="L12" s="3">
        <f t="shared" si="5"/>
        <v>58.33</v>
      </c>
      <c r="M12" s="28">
        <f t="shared" si="6"/>
        <v>50</v>
      </c>
      <c r="N12" s="28">
        <f t="shared" si="7"/>
        <v>60</v>
      </c>
      <c r="O12" s="28">
        <f t="shared" si="2"/>
        <v>65</v>
      </c>
      <c r="P12" s="29"/>
    </row>
    <row r="13" spans="1:16" s="15" customFormat="1" ht="57" customHeight="1" x14ac:dyDescent="0.25">
      <c r="A13" s="21">
        <v>6</v>
      </c>
      <c r="B13" s="24">
        <v>3</v>
      </c>
      <c r="C13" s="33" t="s">
        <v>58</v>
      </c>
      <c r="D13" s="25">
        <v>1</v>
      </c>
      <c r="E13" s="34" t="s">
        <v>137</v>
      </c>
      <c r="F13" s="37">
        <v>1400</v>
      </c>
      <c r="G13" s="39">
        <f t="shared" si="3"/>
        <v>1680</v>
      </c>
      <c r="H13" s="39">
        <v>1820</v>
      </c>
      <c r="I13" s="3">
        <f t="shared" si="0"/>
        <v>1633.33</v>
      </c>
      <c r="J13" s="4">
        <f t="shared" si="1"/>
        <v>272.10994515085258</v>
      </c>
      <c r="K13" s="4">
        <f t="shared" si="4"/>
        <v>16.66</v>
      </c>
      <c r="L13" s="3">
        <f t="shared" si="5"/>
        <v>1633.33</v>
      </c>
      <c r="M13" s="28">
        <f t="shared" si="6"/>
        <v>1400</v>
      </c>
      <c r="N13" s="28">
        <f t="shared" si="7"/>
        <v>1680</v>
      </c>
      <c r="O13" s="28">
        <f t="shared" si="2"/>
        <v>1820</v>
      </c>
      <c r="P13" s="29"/>
    </row>
    <row r="14" spans="1:16" s="15" customFormat="1" ht="57" customHeight="1" x14ac:dyDescent="0.25">
      <c r="A14" s="21">
        <v>7</v>
      </c>
      <c r="B14" s="24">
        <v>3</v>
      </c>
      <c r="C14" s="33" t="s">
        <v>60</v>
      </c>
      <c r="D14" s="25">
        <v>1</v>
      </c>
      <c r="E14" s="34" t="s">
        <v>137</v>
      </c>
      <c r="F14" s="37">
        <v>2210</v>
      </c>
      <c r="G14" s="39">
        <f t="shared" si="3"/>
        <v>2652</v>
      </c>
      <c r="H14" s="39">
        <v>2873</v>
      </c>
      <c r="I14" s="3">
        <f t="shared" si="0"/>
        <v>2578.33</v>
      </c>
      <c r="J14" s="4">
        <f t="shared" si="1"/>
        <v>429.54564629384845</v>
      </c>
      <c r="K14" s="4">
        <f t="shared" si="4"/>
        <v>16.66</v>
      </c>
      <c r="L14" s="3">
        <f t="shared" si="5"/>
        <v>2578.33</v>
      </c>
      <c r="M14" s="28">
        <f t="shared" si="6"/>
        <v>2210</v>
      </c>
      <c r="N14" s="28">
        <f t="shared" si="7"/>
        <v>2652</v>
      </c>
      <c r="O14" s="28">
        <f t="shared" si="2"/>
        <v>2873</v>
      </c>
      <c r="P14" s="29"/>
    </row>
    <row r="15" spans="1:16" s="15" customFormat="1" ht="57" customHeight="1" x14ac:dyDescent="0.25">
      <c r="A15" s="21">
        <v>8</v>
      </c>
      <c r="B15" s="24">
        <v>3</v>
      </c>
      <c r="C15" s="33" t="s">
        <v>38</v>
      </c>
      <c r="D15" s="25">
        <v>1</v>
      </c>
      <c r="E15" s="34" t="s">
        <v>134</v>
      </c>
      <c r="F15" s="37">
        <v>180</v>
      </c>
      <c r="G15" s="39">
        <f t="shared" si="3"/>
        <v>216</v>
      </c>
      <c r="H15" s="39">
        <v>234</v>
      </c>
      <c r="I15" s="3">
        <f t="shared" si="0"/>
        <v>210</v>
      </c>
      <c r="J15" s="4">
        <f t="shared" si="1"/>
        <v>34.985711369071801</v>
      </c>
      <c r="K15" s="4">
        <f t="shared" si="4"/>
        <v>16.66</v>
      </c>
      <c r="L15" s="3">
        <f t="shared" si="5"/>
        <v>210</v>
      </c>
      <c r="M15" s="28">
        <f t="shared" si="6"/>
        <v>180</v>
      </c>
      <c r="N15" s="28">
        <f t="shared" si="7"/>
        <v>216</v>
      </c>
      <c r="O15" s="28">
        <f t="shared" si="2"/>
        <v>234</v>
      </c>
      <c r="P15" s="29"/>
    </row>
    <row r="16" spans="1:16" s="15" customFormat="1" ht="57" customHeight="1" x14ac:dyDescent="0.25">
      <c r="A16" s="21">
        <v>9</v>
      </c>
      <c r="B16" s="24">
        <v>3</v>
      </c>
      <c r="C16" s="33" t="s">
        <v>89</v>
      </c>
      <c r="D16" s="25">
        <v>1</v>
      </c>
      <c r="E16" s="34" t="s">
        <v>137</v>
      </c>
      <c r="F16" s="38">
        <v>14</v>
      </c>
      <c r="G16" s="39">
        <f t="shared" si="3"/>
        <v>16.8</v>
      </c>
      <c r="H16" s="39">
        <v>18.2</v>
      </c>
      <c r="I16" s="3">
        <f t="shared" si="0"/>
        <v>16.329999999999998</v>
      </c>
      <c r="J16" s="4">
        <f t="shared" si="1"/>
        <v>2.7199724263308251</v>
      </c>
      <c r="K16" s="4">
        <f t="shared" si="4"/>
        <v>16.66</v>
      </c>
      <c r="L16" s="3">
        <f t="shared" si="5"/>
        <v>16.329999999999998</v>
      </c>
      <c r="M16" s="28">
        <f t="shared" si="6"/>
        <v>14</v>
      </c>
      <c r="N16" s="28">
        <f t="shared" si="7"/>
        <v>16.8</v>
      </c>
      <c r="O16" s="28">
        <f t="shared" si="2"/>
        <v>18.2</v>
      </c>
      <c r="P16" s="29"/>
    </row>
    <row r="17" spans="1:16" s="15" customFormat="1" ht="57" customHeight="1" x14ac:dyDescent="0.25">
      <c r="A17" s="21">
        <v>10</v>
      </c>
      <c r="B17" s="24">
        <v>3</v>
      </c>
      <c r="C17" s="33" t="s">
        <v>90</v>
      </c>
      <c r="D17" s="25">
        <v>1</v>
      </c>
      <c r="E17" s="34" t="s">
        <v>137</v>
      </c>
      <c r="F17" s="38">
        <v>47</v>
      </c>
      <c r="G17" s="39">
        <f t="shared" si="3"/>
        <v>56.4</v>
      </c>
      <c r="H17" s="39">
        <v>61.1</v>
      </c>
      <c r="I17" s="3">
        <f t="shared" si="0"/>
        <v>54.83</v>
      </c>
      <c r="J17" s="4">
        <f t="shared" si="1"/>
        <v>9.1340160937016091</v>
      </c>
      <c r="K17" s="4">
        <f t="shared" si="4"/>
        <v>16.66</v>
      </c>
      <c r="L17" s="3">
        <f t="shared" si="5"/>
        <v>54.83</v>
      </c>
      <c r="M17" s="28">
        <f t="shared" si="6"/>
        <v>47</v>
      </c>
      <c r="N17" s="28">
        <f t="shared" si="7"/>
        <v>56.4</v>
      </c>
      <c r="O17" s="28">
        <f t="shared" si="2"/>
        <v>61.1</v>
      </c>
      <c r="P17" s="29"/>
    </row>
    <row r="18" spans="1:16" s="15" customFormat="1" ht="57" customHeight="1" x14ac:dyDescent="0.25">
      <c r="A18" s="21">
        <v>11</v>
      </c>
      <c r="B18" s="24">
        <v>3</v>
      </c>
      <c r="C18" s="33" t="s">
        <v>91</v>
      </c>
      <c r="D18" s="25">
        <v>1</v>
      </c>
      <c r="E18" s="34" t="s">
        <v>133</v>
      </c>
      <c r="F18" s="38">
        <v>830</v>
      </c>
      <c r="G18" s="39">
        <f t="shared" si="3"/>
        <v>996</v>
      </c>
      <c r="H18" s="39">
        <v>1079</v>
      </c>
      <c r="I18" s="3">
        <f t="shared" si="0"/>
        <v>968.33</v>
      </c>
      <c r="J18" s="4">
        <f t="shared" si="1"/>
        <v>161.32185918219514</v>
      </c>
      <c r="K18" s="4">
        <f t="shared" si="4"/>
        <v>16.66</v>
      </c>
      <c r="L18" s="3">
        <f t="shared" si="5"/>
        <v>968.33</v>
      </c>
      <c r="M18" s="28">
        <f t="shared" si="6"/>
        <v>830</v>
      </c>
      <c r="N18" s="28">
        <f t="shared" si="7"/>
        <v>996</v>
      </c>
      <c r="O18" s="28">
        <f t="shared" si="2"/>
        <v>1079</v>
      </c>
      <c r="P18" s="29"/>
    </row>
    <row r="19" spans="1:16" s="15" customFormat="1" ht="57" customHeight="1" x14ac:dyDescent="0.25">
      <c r="A19" s="21">
        <v>12</v>
      </c>
      <c r="B19" s="24">
        <v>3</v>
      </c>
      <c r="C19" s="33" t="s">
        <v>92</v>
      </c>
      <c r="D19" s="25">
        <v>1</v>
      </c>
      <c r="E19" s="34" t="s">
        <v>133</v>
      </c>
      <c r="F19" s="38">
        <v>215</v>
      </c>
      <c r="G19" s="39">
        <f t="shared" si="3"/>
        <v>258</v>
      </c>
      <c r="H19" s="39">
        <v>279.5</v>
      </c>
      <c r="I19" s="3">
        <f t="shared" si="0"/>
        <v>250.83</v>
      </c>
      <c r="J19" s="4">
        <f t="shared" si="1"/>
        <v>41.787345572553427</v>
      </c>
      <c r="K19" s="4">
        <f t="shared" si="4"/>
        <v>16.66</v>
      </c>
      <c r="L19" s="3">
        <f t="shared" si="5"/>
        <v>250.83</v>
      </c>
      <c r="M19" s="28">
        <f t="shared" si="6"/>
        <v>215</v>
      </c>
      <c r="N19" s="28">
        <f t="shared" si="7"/>
        <v>258</v>
      </c>
      <c r="O19" s="28">
        <f t="shared" si="2"/>
        <v>279.5</v>
      </c>
      <c r="P19" s="29"/>
    </row>
    <row r="20" spans="1:16" s="15" customFormat="1" ht="57" customHeight="1" x14ac:dyDescent="0.25">
      <c r="A20" s="21">
        <v>13</v>
      </c>
      <c r="B20" s="24">
        <v>3</v>
      </c>
      <c r="C20" s="33" t="s">
        <v>93</v>
      </c>
      <c r="D20" s="25">
        <v>1</v>
      </c>
      <c r="E20" s="34" t="s">
        <v>133</v>
      </c>
      <c r="F20" s="38">
        <v>470</v>
      </c>
      <c r="G20" s="39">
        <f t="shared" si="3"/>
        <v>564</v>
      </c>
      <c r="H20" s="39">
        <v>611</v>
      </c>
      <c r="I20" s="3">
        <f t="shared" si="0"/>
        <v>548.33000000000004</v>
      </c>
      <c r="J20" s="4">
        <f t="shared" si="1"/>
        <v>91.350436506893615</v>
      </c>
      <c r="K20" s="4">
        <f t="shared" si="4"/>
        <v>16.66</v>
      </c>
      <c r="L20" s="3">
        <f t="shared" si="5"/>
        <v>548.33000000000004</v>
      </c>
      <c r="M20" s="28">
        <f t="shared" si="6"/>
        <v>470</v>
      </c>
      <c r="N20" s="28">
        <f t="shared" si="7"/>
        <v>564</v>
      </c>
      <c r="O20" s="28">
        <f t="shared" si="2"/>
        <v>611</v>
      </c>
      <c r="P20" s="29"/>
    </row>
    <row r="21" spans="1:16" s="15" customFormat="1" ht="57" customHeight="1" x14ac:dyDescent="0.25">
      <c r="A21" s="21">
        <v>14</v>
      </c>
      <c r="B21" s="24">
        <v>3</v>
      </c>
      <c r="C21" s="33" t="s">
        <v>94</v>
      </c>
      <c r="D21" s="25">
        <v>1</v>
      </c>
      <c r="E21" s="34" t="s">
        <v>133</v>
      </c>
      <c r="F21" s="38">
        <v>990</v>
      </c>
      <c r="G21" s="39">
        <f t="shared" si="3"/>
        <v>1188</v>
      </c>
      <c r="H21" s="39">
        <v>1287</v>
      </c>
      <c r="I21" s="3">
        <f t="shared" si="0"/>
        <v>1155</v>
      </c>
      <c r="J21" s="4">
        <f t="shared" si="1"/>
        <v>192.42141252989492</v>
      </c>
      <c r="K21" s="4">
        <f t="shared" si="4"/>
        <v>16.66</v>
      </c>
      <c r="L21" s="3">
        <f t="shared" si="5"/>
        <v>1155</v>
      </c>
      <c r="M21" s="28">
        <f t="shared" si="6"/>
        <v>990</v>
      </c>
      <c r="N21" s="28">
        <f t="shared" si="7"/>
        <v>1188</v>
      </c>
      <c r="O21" s="28">
        <f t="shared" si="2"/>
        <v>1287</v>
      </c>
      <c r="P21" s="29"/>
    </row>
    <row r="22" spans="1:16" s="15" customFormat="1" ht="57" customHeight="1" x14ac:dyDescent="0.25">
      <c r="A22" s="21">
        <v>15</v>
      </c>
      <c r="B22" s="24">
        <v>3</v>
      </c>
      <c r="C22" s="33" t="s">
        <v>96</v>
      </c>
      <c r="D22" s="25">
        <v>1</v>
      </c>
      <c r="E22" s="34" t="s">
        <v>133</v>
      </c>
      <c r="F22" s="38">
        <v>760</v>
      </c>
      <c r="G22" s="39">
        <f t="shared" si="3"/>
        <v>912</v>
      </c>
      <c r="H22" s="39">
        <v>988</v>
      </c>
      <c r="I22" s="3">
        <f t="shared" si="0"/>
        <v>886.67</v>
      </c>
      <c r="J22" s="4">
        <f t="shared" si="1"/>
        <v>147.71859141624657</v>
      </c>
      <c r="K22" s="4">
        <f t="shared" si="4"/>
        <v>16.66</v>
      </c>
      <c r="L22" s="3">
        <f t="shared" si="5"/>
        <v>886.67</v>
      </c>
      <c r="M22" s="28">
        <f t="shared" si="6"/>
        <v>760</v>
      </c>
      <c r="N22" s="28">
        <f t="shared" si="7"/>
        <v>912</v>
      </c>
      <c r="O22" s="28">
        <f t="shared" si="2"/>
        <v>988</v>
      </c>
      <c r="P22" s="29"/>
    </row>
    <row r="23" spans="1:16" s="15" customFormat="1" ht="57" customHeight="1" x14ac:dyDescent="0.25">
      <c r="A23" s="21">
        <v>16</v>
      </c>
      <c r="B23" s="24">
        <v>3</v>
      </c>
      <c r="C23" s="33" t="s">
        <v>40</v>
      </c>
      <c r="D23" s="25">
        <v>1</v>
      </c>
      <c r="E23" s="34" t="s">
        <v>134</v>
      </c>
      <c r="F23" s="37">
        <v>300</v>
      </c>
      <c r="G23" s="39">
        <f t="shared" si="3"/>
        <v>360</v>
      </c>
      <c r="H23" s="39">
        <v>390</v>
      </c>
      <c r="I23" s="3">
        <f t="shared" si="0"/>
        <v>350</v>
      </c>
      <c r="J23" s="4">
        <f t="shared" si="1"/>
        <v>58.309518948453004</v>
      </c>
      <c r="K23" s="4">
        <f t="shared" si="4"/>
        <v>16.66</v>
      </c>
      <c r="L23" s="3">
        <f t="shared" si="5"/>
        <v>350</v>
      </c>
      <c r="M23" s="28">
        <f t="shared" si="6"/>
        <v>300</v>
      </c>
      <c r="N23" s="28">
        <f t="shared" si="7"/>
        <v>360</v>
      </c>
      <c r="O23" s="28">
        <f t="shared" si="2"/>
        <v>390</v>
      </c>
      <c r="P23" s="29"/>
    </row>
    <row r="24" spans="1:16" s="15" customFormat="1" ht="57" customHeight="1" x14ac:dyDescent="0.25">
      <c r="A24" s="21">
        <v>17</v>
      </c>
      <c r="B24" s="24">
        <v>3</v>
      </c>
      <c r="C24" s="33" t="s">
        <v>29</v>
      </c>
      <c r="D24" s="25">
        <v>1</v>
      </c>
      <c r="E24" s="34" t="s">
        <v>133</v>
      </c>
      <c r="F24" s="37">
        <v>330</v>
      </c>
      <c r="G24" s="39">
        <f t="shared" si="3"/>
        <v>396</v>
      </c>
      <c r="H24" s="39">
        <v>429</v>
      </c>
      <c r="I24" s="3">
        <f t="shared" si="0"/>
        <v>385</v>
      </c>
      <c r="J24" s="4">
        <f t="shared" si="1"/>
        <v>64.140470843298303</v>
      </c>
      <c r="K24" s="4">
        <f t="shared" si="4"/>
        <v>16.66</v>
      </c>
      <c r="L24" s="3">
        <f t="shared" si="5"/>
        <v>385</v>
      </c>
      <c r="M24" s="28">
        <f t="shared" si="6"/>
        <v>330</v>
      </c>
      <c r="N24" s="28">
        <f t="shared" si="7"/>
        <v>396</v>
      </c>
      <c r="O24" s="28">
        <f t="shared" si="2"/>
        <v>429</v>
      </c>
      <c r="P24" s="29"/>
    </row>
    <row r="25" spans="1:16" s="15" customFormat="1" ht="57" customHeight="1" x14ac:dyDescent="0.25">
      <c r="A25" s="21">
        <v>18</v>
      </c>
      <c r="B25" s="24">
        <v>3</v>
      </c>
      <c r="C25" s="33" t="s">
        <v>64</v>
      </c>
      <c r="D25" s="25">
        <v>1</v>
      </c>
      <c r="E25" s="34" t="s">
        <v>137</v>
      </c>
      <c r="F25" s="37">
        <v>65</v>
      </c>
      <c r="G25" s="39">
        <f t="shared" si="3"/>
        <v>78</v>
      </c>
      <c r="H25" s="39">
        <v>84.5</v>
      </c>
      <c r="I25" s="3">
        <f t="shared" si="0"/>
        <v>75.83</v>
      </c>
      <c r="J25" s="4">
        <f t="shared" si="1"/>
        <v>12.632586829307764</v>
      </c>
      <c r="K25" s="4">
        <f t="shared" si="4"/>
        <v>16.66</v>
      </c>
      <c r="L25" s="3">
        <f t="shared" si="5"/>
        <v>75.83</v>
      </c>
      <c r="M25" s="28">
        <f t="shared" si="6"/>
        <v>65</v>
      </c>
      <c r="N25" s="28">
        <f t="shared" si="7"/>
        <v>78</v>
      </c>
      <c r="O25" s="28">
        <f t="shared" si="2"/>
        <v>84.5</v>
      </c>
      <c r="P25" s="29"/>
    </row>
    <row r="26" spans="1:16" s="15" customFormat="1" ht="57" customHeight="1" x14ac:dyDescent="0.25">
      <c r="A26" s="21">
        <v>19</v>
      </c>
      <c r="B26" s="24">
        <v>3</v>
      </c>
      <c r="C26" s="33" t="s">
        <v>82</v>
      </c>
      <c r="D26" s="25">
        <v>1</v>
      </c>
      <c r="E26" s="34" t="s">
        <v>25</v>
      </c>
      <c r="F26" s="38">
        <v>300</v>
      </c>
      <c r="G26" s="39">
        <f t="shared" si="3"/>
        <v>360</v>
      </c>
      <c r="H26" s="39">
        <v>390</v>
      </c>
      <c r="I26" s="3">
        <f t="shared" si="0"/>
        <v>350</v>
      </c>
      <c r="J26" s="4">
        <f t="shared" si="1"/>
        <v>58.309518948453004</v>
      </c>
      <c r="K26" s="4">
        <f t="shared" si="4"/>
        <v>16.66</v>
      </c>
      <c r="L26" s="3">
        <f t="shared" si="5"/>
        <v>350</v>
      </c>
      <c r="M26" s="28">
        <f t="shared" si="6"/>
        <v>300</v>
      </c>
      <c r="N26" s="28">
        <f t="shared" si="7"/>
        <v>360</v>
      </c>
      <c r="O26" s="28">
        <f t="shared" si="2"/>
        <v>390</v>
      </c>
      <c r="P26" s="29"/>
    </row>
    <row r="27" spans="1:16" s="15" customFormat="1" ht="57" customHeight="1" x14ac:dyDescent="0.25">
      <c r="A27" s="21">
        <v>20</v>
      </c>
      <c r="B27" s="24">
        <v>3</v>
      </c>
      <c r="C27" s="33" t="s">
        <v>81</v>
      </c>
      <c r="D27" s="25">
        <v>1</v>
      </c>
      <c r="E27" s="34" t="s">
        <v>174</v>
      </c>
      <c r="F27" s="38">
        <v>850</v>
      </c>
      <c r="G27" s="39">
        <f t="shared" si="3"/>
        <v>1020</v>
      </c>
      <c r="H27" s="39">
        <v>1105</v>
      </c>
      <c r="I27" s="3">
        <f t="shared" si="0"/>
        <v>991.67</v>
      </c>
      <c r="J27" s="4">
        <f t="shared" si="1"/>
        <v>165.2114470912957</v>
      </c>
      <c r="K27" s="4">
        <f t="shared" si="4"/>
        <v>16.66</v>
      </c>
      <c r="L27" s="3">
        <f t="shared" si="5"/>
        <v>991.67</v>
      </c>
      <c r="M27" s="28">
        <f t="shared" si="6"/>
        <v>850</v>
      </c>
      <c r="N27" s="28">
        <f t="shared" si="7"/>
        <v>1020</v>
      </c>
      <c r="O27" s="28">
        <f t="shared" si="2"/>
        <v>1105</v>
      </c>
      <c r="P27" s="29"/>
    </row>
    <row r="28" spans="1:16" s="15" customFormat="1" ht="57" customHeight="1" x14ac:dyDescent="0.25">
      <c r="A28" s="21">
        <v>21</v>
      </c>
      <c r="B28" s="24">
        <v>3</v>
      </c>
      <c r="C28" s="33" t="s">
        <v>49</v>
      </c>
      <c r="D28" s="25">
        <v>1</v>
      </c>
      <c r="E28" s="34" t="s">
        <v>133</v>
      </c>
      <c r="F28" s="37">
        <v>35</v>
      </c>
      <c r="G28" s="39">
        <f t="shared" si="3"/>
        <v>42</v>
      </c>
      <c r="H28" s="39">
        <v>45.5</v>
      </c>
      <c r="I28" s="3">
        <f t="shared" si="0"/>
        <v>40.83</v>
      </c>
      <c r="J28" s="4">
        <f t="shared" si="1"/>
        <v>6.8016358326508479</v>
      </c>
      <c r="K28" s="4">
        <f t="shared" si="4"/>
        <v>16.66</v>
      </c>
      <c r="L28" s="3">
        <f t="shared" si="5"/>
        <v>40.83</v>
      </c>
      <c r="M28" s="28">
        <f t="shared" si="6"/>
        <v>35</v>
      </c>
      <c r="N28" s="28">
        <f t="shared" si="7"/>
        <v>42</v>
      </c>
      <c r="O28" s="28">
        <f t="shared" si="2"/>
        <v>45.5</v>
      </c>
      <c r="P28" s="29"/>
    </row>
    <row r="29" spans="1:16" s="15" customFormat="1" ht="57" customHeight="1" x14ac:dyDescent="0.25">
      <c r="A29" s="21">
        <v>22</v>
      </c>
      <c r="B29" s="24">
        <v>3</v>
      </c>
      <c r="C29" s="33" t="s">
        <v>140</v>
      </c>
      <c r="D29" s="25">
        <v>1</v>
      </c>
      <c r="E29" s="34" t="s">
        <v>133</v>
      </c>
      <c r="F29" s="37">
        <v>246</v>
      </c>
      <c r="G29" s="39">
        <f t="shared" si="3"/>
        <v>295.2</v>
      </c>
      <c r="H29" s="39">
        <v>319.8</v>
      </c>
      <c r="I29" s="3">
        <f t="shared" si="0"/>
        <v>287</v>
      </c>
      <c r="J29" s="4">
        <f t="shared" si="1"/>
        <v>47.813805537731469</v>
      </c>
      <c r="K29" s="4">
        <f t="shared" si="4"/>
        <v>16.66</v>
      </c>
      <c r="L29" s="3">
        <f t="shared" si="5"/>
        <v>287</v>
      </c>
      <c r="M29" s="28">
        <f t="shared" si="6"/>
        <v>246</v>
      </c>
      <c r="N29" s="28">
        <f t="shared" si="7"/>
        <v>295.2</v>
      </c>
      <c r="O29" s="28">
        <f t="shared" si="2"/>
        <v>319.8</v>
      </c>
      <c r="P29" s="29"/>
    </row>
    <row r="30" spans="1:16" s="15" customFormat="1" ht="57" customHeight="1" x14ac:dyDescent="0.25">
      <c r="A30" s="21">
        <v>23</v>
      </c>
      <c r="B30" s="24">
        <v>3</v>
      </c>
      <c r="C30" s="33" t="s">
        <v>65</v>
      </c>
      <c r="D30" s="25">
        <v>1</v>
      </c>
      <c r="E30" s="34" t="s">
        <v>138</v>
      </c>
      <c r="F30" s="37">
        <v>15</v>
      </c>
      <c r="G30" s="39">
        <f t="shared" si="3"/>
        <v>18</v>
      </c>
      <c r="H30" s="39">
        <v>19.5</v>
      </c>
      <c r="I30" s="3">
        <f t="shared" si="0"/>
        <v>17.5</v>
      </c>
      <c r="J30" s="4">
        <f t="shared" si="1"/>
        <v>2.9154759474226504</v>
      </c>
      <c r="K30" s="4">
        <f t="shared" si="4"/>
        <v>16.66</v>
      </c>
      <c r="L30" s="3">
        <f t="shared" si="5"/>
        <v>17.5</v>
      </c>
      <c r="M30" s="28">
        <f t="shared" si="6"/>
        <v>15</v>
      </c>
      <c r="N30" s="28">
        <f t="shared" si="7"/>
        <v>18</v>
      </c>
      <c r="O30" s="28">
        <f t="shared" si="2"/>
        <v>19.5</v>
      </c>
      <c r="P30" s="29"/>
    </row>
    <row r="31" spans="1:16" s="15" customFormat="1" ht="57" customHeight="1" x14ac:dyDescent="0.25">
      <c r="A31" s="21">
        <v>24</v>
      </c>
      <c r="B31" s="24">
        <v>3</v>
      </c>
      <c r="C31" s="33" t="s">
        <v>40</v>
      </c>
      <c r="D31" s="25">
        <v>1</v>
      </c>
      <c r="E31" s="34" t="s">
        <v>134</v>
      </c>
      <c r="F31" s="37">
        <v>300</v>
      </c>
      <c r="G31" s="39">
        <f t="shared" si="3"/>
        <v>360</v>
      </c>
      <c r="H31" s="39">
        <v>390</v>
      </c>
      <c r="I31" s="3">
        <f t="shared" si="0"/>
        <v>350</v>
      </c>
      <c r="J31" s="4">
        <f t="shared" si="1"/>
        <v>58.309518948453004</v>
      </c>
      <c r="K31" s="4">
        <f t="shared" si="4"/>
        <v>16.66</v>
      </c>
      <c r="L31" s="3">
        <f t="shared" si="5"/>
        <v>350</v>
      </c>
      <c r="M31" s="28">
        <f t="shared" si="6"/>
        <v>300</v>
      </c>
      <c r="N31" s="28">
        <f t="shared" si="7"/>
        <v>360</v>
      </c>
      <c r="O31" s="28">
        <f t="shared" si="2"/>
        <v>390</v>
      </c>
      <c r="P31" s="29"/>
    </row>
    <row r="32" spans="1:16" s="15" customFormat="1" ht="57" customHeight="1" x14ac:dyDescent="0.25">
      <c r="A32" s="21">
        <v>25</v>
      </c>
      <c r="B32" s="24">
        <v>3</v>
      </c>
      <c r="C32" s="33" t="s">
        <v>37</v>
      </c>
      <c r="D32" s="25">
        <v>1</v>
      </c>
      <c r="E32" s="34" t="s">
        <v>134</v>
      </c>
      <c r="F32" s="37">
        <v>120</v>
      </c>
      <c r="G32" s="39">
        <f t="shared" si="3"/>
        <v>144</v>
      </c>
      <c r="H32" s="39">
        <v>156</v>
      </c>
      <c r="I32" s="3">
        <f t="shared" si="0"/>
        <v>140</v>
      </c>
      <c r="J32" s="4">
        <f t="shared" si="1"/>
        <v>23.323807579381203</v>
      </c>
      <c r="K32" s="4">
        <f t="shared" si="4"/>
        <v>16.66</v>
      </c>
      <c r="L32" s="3">
        <f t="shared" si="5"/>
        <v>140</v>
      </c>
      <c r="M32" s="28">
        <f t="shared" si="6"/>
        <v>120</v>
      </c>
      <c r="N32" s="28">
        <f t="shared" si="7"/>
        <v>144</v>
      </c>
      <c r="O32" s="28">
        <f t="shared" si="2"/>
        <v>156</v>
      </c>
      <c r="P32" s="29"/>
    </row>
    <row r="33" spans="1:16" s="15" customFormat="1" ht="57" customHeight="1" x14ac:dyDescent="0.25">
      <c r="A33" s="21">
        <v>26</v>
      </c>
      <c r="B33" s="24">
        <v>3</v>
      </c>
      <c r="C33" s="33" t="s">
        <v>46</v>
      </c>
      <c r="D33" s="25">
        <v>1</v>
      </c>
      <c r="E33" s="34" t="s">
        <v>134</v>
      </c>
      <c r="F33" s="37">
        <v>50</v>
      </c>
      <c r="G33" s="39">
        <f t="shared" si="3"/>
        <v>60</v>
      </c>
      <c r="H33" s="39">
        <v>65</v>
      </c>
      <c r="I33" s="3">
        <f t="shared" si="0"/>
        <v>58.33</v>
      </c>
      <c r="J33" s="4">
        <f t="shared" si="1"/>
        <v>9.7171111962352263</v>
      </c>
      <c r="K33" s="4">
        <f t="shared" si="4"/>
        <v>16.66</v>
      </c>
      <c r="L33" s="3">
        <f t="shared" si="5"/>
        <v>58.33</v>
      </c>
      <c r="M33" s="28">
        <f t="shared" si="6"/>
        <v>50</v>
      </c>
      <c r="N33" s="28">
        <f t="shared" si="7"/>
        <v>60</v>
      </c>
      <c r="O33" s="28">
        <f t="shared" si="2"/>
        <v>65</v>
      </c>
      <c r="P33" s="29"/>
    </row>
    <row r="34" spans="1:16" s="15" customFormat="1" ht="57" customHeight="1" x14ac:dyDescent="0.25">
      <c r="A34" s="21">
        <v>27</v>
      </c>
      <c r="B34" s="24">
        <v>3</v>
      </c>
      <c r="C34" s="33" t="s">
        <v>30</v>
      </c>
      <c r="D34" s="25">
        <v>1</v>
      </c>
      <c r="E34" s="34" t="s">
        <v>134</v>
      </c>
      <c r="F34" s="37">
        <v>4900</v>
      </c>
      <c r="G34" s="39">
        <f t="shared" si="3"/>
        <v>5880</v>
      </c>
      <c r="H34" s="39">
        <v>6370</v>
      </c>
      <c r="I34" s="3">
        <f t="shared" si="0"/>
        <v>5716.67</v>
      </c>
      <c r="J34" s="4">
        <f t="shared" si="1"/>
        <v>952.389952829197</v>
      </c>
      <c r="K34" s="4">
        <f t="shared" si="4"/>
        <v>16.66</v>
      </c>
      <c r="L34" s="3">
        <f t="shared" si="5"/>
        <v>5716.67</v>
      </c>
      <c r="M34" s="28">
        <f t="shared" si="6"/>
        <v>4900</v>
      </c>
      <c r="N34" s="28">
        <f t="shared" si="7"/>
        <v>5880</v>
      </c>
      <c r="O34" s="28">
        <f t="shared" si="2"/>
        <v>6370</v>
      </c>
      <c r="P34" s="29"/>
    </row>
    <row r="35" spans="1:16" s="15" customFormat="1" ht="57" customHeight="1" x14ac:dyDescent="0.25">
      <c r="A35" s="21">
        <v>28</v>
      </c>
      <c r="B35" s="24">
        <v>3</v>
      </c>
      <c r="C35" s="33" t="s">
        <v>31</v>
      </c>
      <c r="D35" s="25">
        <v>1</v>
      </c>
      <c r="E35" s="34" t="s">
        <v>134</v>
      </c>
      <c r="F35" s="37">
        <v>4900</v>
      </c>
      <c r="G35" s="39">
        <f t="shared" si="3"/>
        <v>5880</v>
      </c>
      <c r="H35" s="39">
        <v>6370</v>
      </c>
      <c r="I35" s="3">
        <f t="shared" si="0"/>
        <v>5716.67</v>
      </c>
      <c r="J35" s="4">
        <f t="shared" si="1"/>
        <v>952.389952829197</v>
      </c>
      <c r="K35" s="4">
        <f t="shared" si="4"/>
        <v>16.66</v>
      </c>
      <c r="L35" s="3">
        <f t="shared" si="5"/>
        <v>5716.67</v>
      </c>
      <c r="M35" s="28">
        <f t="shared" si="6"/>
        <v>4900</v>
      </c>
      <c r="N35" s="28">
        <f t="shared" si="7"/>
        <v>5880</v>
      </c>
      <c r="O35" s="28">
        <f t="shared" si="2"/>
        <v>6370</v>
      </c>
      <c r="P35" s="29"/>
    </row>
    <row r="36" spans="1:16" s="15" customFormat="1" ht="57" customHeight="1" x14ac:dyDescent="0.25">
      <c r="A36" s="21">
        <v>29</v>
      </c>
      <c r="B36" s="24">
        <v>3</v>
      </c>
      <c r="C36" s="33" t="s">
        <v>48</v>
      </c>
      <c r="D36" s="25">
        <v>1</v>
      </c>
      <c r="E36" s="34" t="s">
        <v>136</v>
      </c>
      <c r="F36" s="37">
        <v>1800</v>
      </c>
      <c r="G36" s="39">
        <f t="shared" si="3"/>
        <v>2160</v>
      </c>
      <c r="H36" s="39">
        <v>2340</v>
      </c>
      <c r="I36" s="3">
        <f t="shared" si="0"/>
        <v>2100</v>
      </c>
      <c r="J36" s="4">
        <f t="shared" si="1"/>
        <v>349.85711369071805</v>
      </c>
      <c r="K36" s="4">
        <f t="shared" si="4"/>
        <v>16.66</v>
      </c>
      <c r="L36" s="3">
        <f t="shared" si="5"/>
        <v>2100</v>
      </c>
      <c r="M36" s="28">
        <f t="shared" si="6"/>
        <v>1800</v>
      </c>
      <c r="N36" s="28">
        <f t="shared" si="7"/>
        <v>2160</v>
      </c>
      <c r="O36" s="28">
        <f t="shared" si="2"/>
        <v>2340</v>
      </c>
      <c r="P36" s="29"/>
    </row>
    <row r="37" spans="1:16" s="15" customFormat="1" ht="57" customHeight="1" x14ac:dyDescent="0.25">
      <c r="A37" s="21">
        <v>30</v>
      </c>
      <c r="B37" s="24">
        <v>3</v>
      </c>
      <c r="C37" s="33" t="s">
        <v>41</v>
      </c>
      <c r="D37" s="25">
        <v>1</v>
      </c>
      <c r="E37" s="34" t="s">
        <v>135</v>
      </c>
      <c r="F37" s="37">
        <v>1400</v>
      </c>
      <c r="G37" s="39">
        <f t="shared" si="3"/>
        <v>1680</v>
      </c>
      <c r="H37" s="39">
        <v>1820</v>
      </c>
      <c r="I37" s="3">
        <f t="shared" si="0"/>
        <v>1633.33</v>
      </c>
      <c r="J37" s="4">
        <f t="shared" si="1"/>
        <v>272.10994515085258</v>
      </c>
      <c r="K37" s="4">
        <f t="shared" si="4"/>
        <v>16.66</v>
      </c>
      <c r="L37" s="3">
        <f t="shared" si="5"/>
        <v>1633.33</v>
      </c>
      <c r="M37" s="28">
        <f t="shared" si="6"/>
        <v>1400</v>
      </c>
      <c r="N37" s="28">
        <f t="shared" si="7"/>
        <v>1680</v>
      </c>
      <c r="O37" s="28">
        <f t="shared" si="2"/>
        <v>1820</v>
      </c>
      <c r="P37" s="29"/>
    </row>
    <row r="38" spans="1:16" s="15" customFormat="1" ht="57" customHeight="1" x14ac:dyDescent="0.25">
      <c r="A38" s="21">
        <v>31</v>
      </c>
      <c r="B38" s="24">
        <v>3</v>
      </c>
      <c r="C38" s="33" t="s">
        <v>51</v>
      </c>
      <c r="D38" s="25">
        <v>1</v>
      </c>
      <c r="E38" s="34" t="s">
        <v>134</v>
      </c>
      <c r="F38" s="37">
        <v>500</v>
      </c>
      <c r="G38" s="39">
        <f t="shared" si="3"/>
        <v>600</v>
      </c>
      <c r="H38" s="39">
        <v>650</v>
      </c>
      <c r="I38" s="3">
        <f t="shared" si="0"/>
        <v>583.33000000000004</v>
      </c>
      <c r="J38" s="4">
        <f t="shared" si="1"/>
        <v>97.181388393045722</v>
      </c>
      <c r="K38" s="4">
        <f t="shared" si="4"/>
        <v>16.66</v>
      </c>
      <c r="L38" s="3">
        <f t="shared" si="5"/>
        <v>583.33000000000004</v>
      </c>
      <c r="M38" s="28">
        <f t="shared" si="6"/>
        <v>500</v>
      </c>
      <c r="N38" s="28">
        <f t="shared" si="7"/>
        <v>600</v>
      </c>
      <c r="O38" s="28">
        <f t="shared" si="2"/>
        <v>650</v>
      </c>
      <c r="P38" s="29"/>
    </row>
    <row r="39" spans="1:16" s="15" customFormat="1" ht="57" customHeight="1" x14ac:dyDescent="0.25">
      <c r="A39" s="21">
        <v>32</v>
      </c>
      <c r="B39" s="24">
        <v>3</v>
      </c>
      <c r="C39" s="33" t="s">
        <v>76</v>
      </c>
      <c r="D39" s="25">
        <v>1</v>
      </c>
      <c r="E39" s="34" t="s">
        <v>26</v>
      </c>
      <c r="F39" s="38">
        <v>40</v>
      </c>
      <c r="G39" s="39">
        <f t="shared" si="3"/>
        <v>48</v>
      </c>
      <c r="H39" s="39">
        <v>52</v>
      </c>
      <c r="I39" s="3">
        <f t="shared" si="0"/>
        <v>46.67</v>
      </c>
      <c r="J39" s="4">
        <f t="shared" si="1"/>
        <v>7.7757475524865143</v>
      </c>
      <c r="K39" s="4">
        <f t="shared" si="4"/>
        <v>16.66</v>
      </c>
      <c r="L39" s="3">
        <f t="shared" si="5"/>
        <v>46.67</v>
      </c>
      <c r="M39" s="28">
        <f t="shared" si="6"/>
        <v>40</v>
      </c>
      <c r="N39" s="28">
        <f t="shared" si="7"/>
        <v>48</v>
      </c>
      <c r="O39" s="28">
        <f t="shared" si="2"/>
        <v>52</v>
      </c>
      <c r="P39" s="29"/>
    </row>
    <row r="40" spans="1:16" s="15" customFormat="1" ht="57" customHeight="1" x14ac:dyDescent="0.25">
      <c r="A40" s="21">
        <v>33</v>
      </c>
      <c r="B40" s="24">
        <v>3</v>
      </c>
      <c r="C40" s="33" t="s">
        <v>78</v>
      </c>
      <c r="D40" s="25">
        <v>1</v>
      </c>
      <c r="E40" s="34" t="s">
        <v>25</v>
      </c>
      <c r="F40" s="38">
        <v>320</v>
      </c>
      <c r="G40" s="39">
        <f t="shared" si="3"/>
        <v>384</v>
      </c>
      <c r="H40" s="39">
        <v>416</v>
      </c>
      <c r="I40" s="3">
        <f t="shared" ref="I40:I71" si="8">ROUND((F40+G40+H40)/3,2)</f>
        <v>373.33</v>
      </c>
      <c r="J40" s="4">
        <f t="shared" ref="J40:J71" si="9">SQRT((POWER(F40-I40,2)+POWER(G40-I40,2)+POWER(H40-I40,2)/(B40-1)))</f>
        <v>62.195677100583119</v>
      </c>
      <c r="K40" s="4">
        <f t="shared" si="4"/>
        <v>16.66</v>
      </c>
      <c r="L40" s="3">
        <f t="shared" si="5"/>
        <v>373.33</v>
      </c>
      <c r="M40" s="28">
        <f t="shared" si="6"/>
        <v>320</v>
      </c>
      <c r="N40" s="28">
        <f t="shared" si="7"/>
        <v>384</v>
      </c>
      <c r="O40" s="28">
        <f t="shared" ref="O40:O71" si="10">ROUND(D40*H40,2)</f>
        <v>416</v>
      </c>
      <c r="P40" s="29"/>
    </row>
    <row r="41" spans="1:16" s="15" customFormat="1" ht="57" customHeight="1" x14ac:dyDescent="0.25">
      <c r="A41" s="21">
        <v>34</v>
      </c>
      <c r="B41" s="24">
        <v>3</v>
      </c>
      <c r="C41" s="33" t="s">
        <v>79</v>
      </c>
      <c r="D41" s="25">
        <v>1</v>
      </c>
      <c r="E41" s="34" t="s">
        <v>26</v>
      </c>
      <c r="F41" s="38">
        <v>65</v>
      </c>
      <c r="G41" s="39">
        <f t="shared" si="3"/>
        <v>78</v>
      </c>
      <c r="H41" s="39">
        <v>84.5</v>
      </c>
      <c r="I41" s="3">
        <f t="shared" si="8"/>
        <v>75.83</v>
      </c>
      <c r="J41" s="4">
        <f t="shared" si="9"/>
        <v>12.632586829307764</v>
      </c>
      <c r="K41" s="4">
        <f t="shared" si="4"/>
        <v>16.66</v>
      </c>
      <c r="L41" s="3">
        <f t="shared" si="5"/>
        <v>75.83</v>
      </c>
      <c r="M41" s="28">
        <f t="shared" si="6"/>
        <v>65</v>
      </c>
      <c r="N41" s="28">
        <f t="shared" si="7"/>
        <v>78</v>
      </c>
      <c r="O41" s="28">
        <f t="shared" si="10"/>
        <v>84.5</v>
      </c>
      <c r="P41" s="29"/>
    </row>
    <row r="42" spans="1:16" s="15" customFormat="1" ht="57" customHeight="1" x14ac:dyDescent="0.25">
      <c r="A42" s="21">
        <v>35</v>
      </c>
      <c r="B42" s="24">
        <v>3</v>
      </c>
      <c r="C42" s="33" t="s">
        <v>27</v>
      </c>
      <c r="D42" s="25">
        <v>1</v>
      </c>
      <c r="E42" s="34" t="s">
        <v>132</v>
      </c>
      <c r="F42" s="37">
        <v>650</v>
      </c>
      <c r="G42" s="39">
        <f t="shared" si="3"/>
        <v>780</v>
      </c>
      <c r="H42" s="39">
        <v>845</v>
      </c>
      <c r="I42" s="3">
        <f t="shared" si="8"/>
        <v>758.33</v>
      </c>
      <c r="J42" s="4">
        <f t="shared" si="9"/>
        <v>126.33614783584311</v>
      </c>
      <c r="K42" s="4">
        <f t="shared" si="4"/>
        <v>16.66</v>
      </c>
      <c r="L42" s="3">
        <f t="shared" si="5"/>
        <v>758.33</v>
      </c>
      <c r="M42" s="28">
        <f t="shared" si="6"/>
        <v>650</v>
      </c>
      <c r="N42" s="28">
        <f t="shared" si="7"/>
        <v>780</v>
      </c>
      <c r="O42" s="28">
        <f t="shared" si="10"/>
        <v>845</v>
      </c>
      <c r="P42" s="29"/>
    </row>
    <row r="43" spans="1:16" s="15" customFormat="1" ht="57" customHeight="1" x14ac:dyDescent="0.25">
      <c r="A43" s="21">
        <v>36</v>
      </c>
      <c r="B43" s="24">
        <v>3</v>
      </c>
      <c r="C43" s="33" t="s">
        <v>28</v>
      </c>
      <c r="D43" s="25">
        <v>1</v>
      </c>
      <c r="E43" s="34" t="s">
        <v>132</v>
      </c>
      <c r="F43" s="37">
        <v>600</v>
      </c>
      <c r="G43" s="39">
        <f t="shared" si="3"/>
        <v>720</v>
      </c>
      <c r="H43" s="39">
        <v>780</v>
      </c>
      <c r="I43" s="3">
        <f t="shared" si="8"/>
        <v>700</v>
      </c>
      <c r="J43" s="4">
        <f t="shared" si="9"/>
        <v>116.61903789690601</v>
      </c>
      <c r="K43" s="4">
        <f t="shared" si="4"/>
        <v>16.66</v>
      </c>
      <c r="L43" s="3">
        <f t="shared" si="5"/>
        <v>700</v>
      </c>
      <c r="M43" s="28">
        <f t="shared" si="6"/>
        <v>600</v>
      </c>
      <c r="N43" s="28">
        <f t="shared" si="7"/>
        <v>720</v>
      </c>
      <c r="O43" s="28">
        <f t="shared" si="10"/>
        <v>780</v>
      </c>
      <c r="P43" s="29"/>
    </row>
    <row r="44" spans="1:16" s="15" customFormat="1" ht="57" customHeight="1" x14ac:dyDescent="0.25">
      <c r="A44" s="21">
        <v>37</v>
      </c>
      <c r="B44" s="24">
        <v>3</v>
      </c>
      <c r="C44" s="33" t="s">
        <v>32</v>
      </c>
      <c r="D44" s="25">
        <v>1</v>
      </c>
      <c r="E44" s="34" t="s">
        <v>134</v>
      </c>
      <c r="F44" s="37">
        <v>80</v>
      </c>
      <c r="G44" s="39">
        <f t="shared" si="3"/>
        <v>96</v>
      </c>
      <c r="H44" s="39">
        <v>104</v>
      </c>
      <c r="I44" s="3">
        <f t="shared" si="8"/>
        <v>93.33</v>
      </c>
      <c r="J44" s="4">
        <f t="shared" si="9"/>
        <v>15.548062580270251</v>
      </c>
      <c r="K44" s="4">
        <f t="shared" si="4"/>
        <v>16.66</v>
      </c>
      <c r="L44" s="3">
        <f t="shared" si="5"/>
        <v>93.33</v>
      </c>
      <c r="M44" s="28">
        <f t="shared" si="6"/>
        <v>80</v>
      </c>
      <c r="N44" s="28">
        <f t="shared" si="7"/>
        <v>96</v>
      </c>
      <c r="O44" s="28">
        <f t="shared" si="10"/>
        <v>104</v>
      </c>
      <c r="P44" s="29"/>
    </row>
    <row r="45" spans="1:16" s="15" customFormat="1" ht="57" customHeight="1" x14ac:dyDescent="0.25">
      <c r="A45" s="21">
        <v>38</v>
      </c>
      <c r="B45" s="24">
        <v>3</v>
      </c>
      <c r="C45" s="33" t="s">
        <v>33</v>
      </c>
      <c r="D45" s="25">
        <v>1</v>
      </c>
      <c r="E45" s="34" t="s">
        <v>134</v>
      </c>
      <c r="F45" s="37">
        <v>25</v>
      </c>
      <c r="G45" s="39">
        <f t="shared" si="3"/>
        <v>30</v>
      </c>
      <c r="H45" s="39">
        <v>32.5</v>
      </c>
      <c r="I45" s="3">
        <f t="shared" si="8"/>
        <v>29.17</v>
      </c>
      <c r="J45" s="4">
        <f t="shared" si="9"/>
        <v>4.8602726260982525</v>
      </c>
      <c r="K45" s="4">
        <f t="shared" si="4"/>
        <v>16.66</v>
      </c>
      <c r="L45" s="3">
        <f t="shared" si="5"/>
        <v>29.17</v>
      </c>
      <c r="M45" s="28">
        <f t="shared" si="6"/>
        <v>25</v>
      </c>
      <c r="N45" s="28">
        <f t="shared" si="7"/>
        <v>30</v>
      </c>
      <c r="O45" s="28">
        <f t="shared" si="10"/>
        <v>32.5</v>
      </c>
      <c r="P45" s="29"/>
    </row>
    <row r="46" spans="1:16" s="15" customFormat="1" ht="57" customHeight="1" x14ac:dyDescent="0.25">
      <c r="A46" s="21">
        <v>39</v>
      </c>
      <c r="B46" s="24">
        <v>3</v>
      </c>
      <c r="C46" s="33" t="s">
        <v>34</v>
      </c>
      <c r="D46" s="25">
        <v>1</v>
      </c>
      <c r="E46" s="34" t="s">
        <v>134</v>
      </c>
      <c r="F46" s="37">
        <v>25</v>
      </c>
      <c r="G46" s="39">
        <f t="shared" si="3"/>
        <v>30</v>
      </c>
      <c r="H46" s="39">
        <v>32.5</v>
      </c>
      <c r="I46" s="3">
        <f t="shared" si="8"/>
        <v>29.17</v>
      </c>
      <c r="J46" s="4">
        <f t="shared" si="9"/>
        <v>4.8602726260982525</v>
      </c>
      <c r="K46" s="4">
        <f t="shared" si="4"/>
        <v>16.66</v>
      </c>
      <c r="L46" s="3">
        <f t="shared" si="5"/>
        <v>29.17</v>
      </c>
      <c r="M46" s="28">
        <f t="shared" si="6"/>
        <v>25</v>
      </c>
      <c r="N46" s="28">
        <f t="shared" si="7"/>
        <v>30</v>
      </c>
      <c r="O46" s="28">
        <f t="shared" si="10"/>
        <v>32.5</v>
      </c>
      <c r="P46" s="29"/>
    </row>
    <row r="47" spans="1:16" s="15" customFormat="1" ht="57" customHeight="1" x14ac:dyDescent="0.25">
      <c r="A47" s="21">
        <v>40</v>
      </c>
      <c r="B47" s="24">
        <v>3</v>
      </c>
      <c r="C47" s="33" t="s">
        <v>35</v>
      </c>
      <c r="D47" s="25">
        <v>1</v>
      </c>
      <c r="E47" s="34" t="s">
        <v>134</v>
      </c>
      <c r="F47" s="37">
        <v>13</v>
      </c>
      <c r="G47" s="39">
        <f t="shared" si="3"/>
        <v>15.6</v>
      </c>
      <c r="H47" s="39">
        <v>16.899999999999999</v>
      </c>
      <c r="I47" s="3">
        <f t="shared" si="8"/>
        <v>15.17</v>
      </c>
      <c r="J47" s="4">
        <f t="shared" si="9"/>
        <v>2.5278943807050163</v>
      </c>
      <c r="K47" s="4">
        <f t="shared" si="4"/>
        <v>16.66</v>
      </c>
      <c r="L47" s="3">
        <f t="shared" si="5"/>
        <v>15.17</v>
      </c>
      <c r="M47" s="28">
        <f t="shared" si="6"/>
        <v>13</v>
      </c>
      <c r="N47" s="28">
        <f t="shared" si="7"/>
        <v>15.6</v>
      </c>
      <c r="O47" s="28">
        <f t="shared" si="10"/>
        <v>16.899999999999999</v>
      </c>
      <c r="P47" s="29"/>
    </row>
    <row r="48" spans="1:16" s="15" customFormat="1" ht="57" customHeight="1" x14ac:dyDescent="0.25">
      <c r="A48" s="21">
        <v>41</v>
      </c>
      <c r="B48" s="24">
        <v>3</v>
      </c>
      <c r="C48" s="33" t="s">
        <v>36</v>
      </c>
      <c r="D48" s="25">
        <v>1</v>
      </c>
      <c r="E48" s="34" t="s">
        <v>133</v>
      </c>
      <c r="F48" s="37">
        <v>500</v>
      </c>
      <c r="G48" s="39">
        <f t="shared" si="3"/>
        <v>600</v>
      </c>
      <c r="H48" s="39">
        <v>650</v>
      </c>
      <c r="I48" s="3">
        <f t="shared" si="8"/>
        <v>583.33000000000004</v>
      </c>
      <c r="J48" s="4">
        <f t="shared" si="9"/>
        <v>97.181388393045722</v>
      </c>
      <c r="K48" s="4">
        <f t="shared" si="4"/>
        <v>16.66</v>
      </c>
      <c r="L48" s="3">
        <f t="shared" si="5"/>
        <v>583.33000000000004</v>
      </c>
      <c r="M48" s="28">
        <f t="shared" si="6"/>
        <v>500</v>
      </c>
      <c r="N48" s="28">
        <f t="shared" si="7"/>
        <v>600</v>
      </c>
      <c r="O48" s="28">
        <f t="shared" si="10"/>
        <v>650</v>
      </c>
      <c r="P48" s="29"/>
    </row>
    <row r="49" spans="1:16" s="15" customFormat="1" ht="57" customHeight="1" x14ac:dyDescent="0.25">
      <c r="A49" s="21">
        <v>42</v>
      </c>
      <c r="B49" s="24">
        <v>3</v>
      </c>
      <c r="C49" s="33" t="s">
        <v>39</v>
      </c>
      <c r="D49" s="25">
        <v>1</v>
      </c>
      <c r="E49" s="34" t="s">
        <v>134</v>
      </c>
      <c r="F49" s="37">
        <v>140</v>
      </c>
      <c r="G49" s="39">
        <f t="shared" si="3"/>
        <v>168</v>
      </c>
      <c r="H49" s="39">
        <v>182</v>
      </c>
      <c r="I49" s="3">
        <f t="shared" si="8"/>
        <v>163.33000000000001</v>
      </c>
      <c r="J49" s="4">
        <f t="shared" si="9"/>
        <v>27.209966005123935</v>
      </c>
      <c r="K49" s="4">
        <f t="shared" si="4"/>
        <v>16.66</v>
      </c>
      <c r="L49" s="3">
        <f t="shared" si="5"/>
        <v>163.33000000000001</v>
      </c>
      <c r="M49" s="28">
        <f t="shared" si="6"/>
        <v>140</v>
      </c>
      <c r="N49" s="28">
        <f t="shared" si="7"/>
        <v>168</v>
      </c>
      <c r="O49" s="28">
        <f t="shared" si="10"/>
        <v>182</v>
      </c>
      <c r="P49" s="29"/>
    </row>
    <row r="50" spans="1:16" s="15" customFormat="1" ht="57" customHeight="1" x14ac:dyDescent="0.25">
      <c r="A50" s="21">
        <v>43</v>
      </c>
      <c r="B50" s="24">
        <v>3</v>
      </c>
      <c r="C50" s="33" t="s">
        <v>42</v>
      </c>
      <c r="D50" s="25">
        <v>1</v>
      </c>
      <c r="E50" s="34" t="s">
        <v>134</v>
      </c>
      <c r="F50" s="37">
        <v>15</v>
      </c>
      <c r="G50" s="39">
        <f t="shared" si="3"/>
        <v>18</v>
      </c>
      <c r="H50" s="39">
        <v>19.5</v>
      </c>
      <c r="I50" s="3">
        <f t="shared" si="8"/>
        <v>17.5</v>
      </c>
      <c r="J50" s="4">
        <f t="shared" si="9"/>
        <v>2.9154759474226504</v>
      </c>
      <c r="K50" s="4">
        <f t="shared" si="4"/>
        <v>16.66</v>
      </c>
      <c r="L50" s="3">
        <f t="shared" si="5"/>
        <v>17.5</v>
      </c>
      <c r="M50" s="28">
        <f t="shared" si="6"/>
        <v>15</v>
      </c>
      <c r="N50" s="28">
        <f t="shared" si="7"/>
        <v>18</v>
      </c>
      <c r="O50" s="28">
        <f t="shared" si="10"/>
        <v>19.5</v>
      </c>
      <c r="P50" s="29"/>
    </row>
    <row r="51" spans="1:16" s="15" customFormat="1" ht="57" customHeight="1" x14ac:dyDescent="0.25">
      <c r="A51" s="21">
        <v>44</v>
      </c>
      <c r="B51" s="24">
        <v>3</v>
      </c>
      <c r="C51" s="33" t="s">
        <v>43</v>
      </c>
      <c r="D51" s="25">
        <v>1</v>
      </c>
      <c r="E51" s="34" t="s">
        <v>134</v>
      </c>
      <c r="F51" s="37">
        <v>1</v>
      </c>
      <c r="G51" s="39">
        <f t="shared" si="3"/>
        <v>1.2</v>
      </c>
      <c r="H51" s="39">
        <v>1.3</v>
      </c>
      <c r="I51" s="3">
        <f t="shared" si="8"/>
        <v>1.17</v>
      </c>
      <c r="J51" s="4">
        <f t="shared" si="9"/>
        <v>0.19557607215607944</v>
      </c>
      <c r="K51" s="4">
        <f t="shared" si="4"/>
        <v>16.72</v>
      </c>
      <c r="L51" s="3">
        <f t="shared" si="5"/>
        <v>1.17</v>
      </c>
      <c r="M51" s="28">
        <f t="shared" si="6"/>
        <v>1</v>
      </c>
      <c r="N51" s="28">
        <f t="shared" si="7"/>
        <v>1.2</v>
      </c>
      <c r="O51" s="28">
        <f t="shared" si="10"/>
        <v>1.3</v>
      </c>
      <c r="P51" s="29"/>
    </row>
    <row r="52" spans="1:16" s="15" customFormat="1" ht="57" customHeight="1" x14ac:dyDescent="0.25">
      <c r="A52" s="21">
        <v>45</v>
      </c>
      <c r="B52" s="24">
        <v>3</v>
      </c>
      <c r="C52" s="33" t="s">
        <v>44</v>
      </c>
      <c r="D52" s="25">
        <v>1</v>
      </c>
      <c r="E52" s="35" t="s">
        <v>133</v>
      </c>
      <c r="F52" s="37">
        <v>400</v>
      </c>
      <c r="G52" s="39">
        <f t="shared" si="3"/>
        <v>480</v>
      </c>
      <c r="H52" s="39">
        <v>520</v>
      </c>
      <c r="I52" s="3">
        <f t="shared" si="8"/>
        <v>466.67</v>
      </c>
      <c r="J52" s="4">
        <f t="shared" si="9"/>
        <v>77.747168758740017</v>
      </c>
      <c r="K52" s="4">
        <f t="shared" si="4"/>
        <v>16.66</v>
      </c>
      <c r="L52" s="3">
        <f t="shared" si="5"/>
        <v>466.67</v>
      </c>
      <c r="M52" s="28">
        <f t="shared" si="6"/>
        <v>400</v>
      </c>
      <c r="N52" s="28">
        <f t="shared" si="7"/>
        <v>480</v>
      </c>
      <c r="O52" s="28">
        <f t="shared" si="10"/>
        <v>520</v>
      </c>
      <c r="P52" s="29"/>
    </row>
    <row r="53" spans="1:16" s="15" customFormat="1" ht="57" customHeight="1" x14ac:dyDescent="0.25">
      <c r="A53" s="21">
        <v>46</v>
      </c>
      <c r="B53" s="24">
        <v>3</v>
      </c>
      <c r="C53" s="33" t="s">
        <v>45</v>
      </c>
      <c r="D53" s="25">
        <v>1</v>
      </c>
      <c r="E53" s="35" t="s">
        <v>133</v>
      </c>
      <c r="F53" s="37">
        <v>400</v>
      </c>
      <c r="G53" s="39">
        <f t="shared" si="3"/>
        <v>480</v>
      </c>
      <c r="H53" s="39">
        <v>520</v>
      </c>
      <c r="I53" s="3">
        <f t="shared" si="8"/>
        <v>466.67</v>
      </c>
      <c r="J53" s="4">
        <f t="shared" si="9"/>
        <v>77.747168758740017</v>
      </c>
      <c r="K53" s="4">
        <f t="shared" si="4"/>
        <v>16.66</v>
      </c>
      <c r="L53" s="3">
        <f t="shared" si="5"/>
        <v>466.67</v>
      </c>
      <c r="M53" s="28">
        <f t="shared" si="6"/>
        <v>400</v>
      </c>
      <c r="N53" s="28">
        <f t="shared" si="7"/>
        <v>480</v>
      </c>
      <c r="O53" s="28">
        <f t="shared" si="10"/>
        <v>520</v>
      </c>
      <c r="P53" s="29"/>
    </row>
    <row r="54" spans="1:16" s="15" customFormat="1" ht="57" customHeight="1" x14ac:dyDescent="0.25">
      <c r="A54" s="21">
        <v>47</v>
      </c>
      <c r="B54" s="24">
        <v>3</v>
      </c>
      <c r="C54" s="33" t="s">
        <v>47</v>
      </c>
      <c r="D54" s="25">
        <v>1</v>
      </c>
      <c r="E54" s="35" t="s">
        <v>133</v>
      </c>
      <c r="F54" s="37">
        <v>200</v>
      </c>
      <c r="G54" s="39">
        <f t="shared" si="3"/>
        <v>240</v>
      </c>
      <c r="H54" s="39">
        <v>260</v>
      </c>
      <c r="I54" s="3">
        <f t="shared" si="8"/>
        <v>233.33</v>
      </c>
      <c r="J54" s="4">
        <f t="shared" si="9"/>
        <v>38.871869648886204</v>
      </c>
      <c r="K54" s="4">
        <f t="shared" si="4"/>
        <v>16.66</v>
      </c>
      <c r="L54" s="3">
        <f t="shared" si="5"/>
        <v>233.33</v>
      </c>
      <c r="M54" s="28">
        <f t="shared" si="6"/>
        <v>200</v>
      </c>
      <c r="N54" s="28">
        <f t="shared" si="7"/>
        <v>240</v>
      </c>
      <c r="O54" s="28">
        <f t="shared" si="10"/>
        <v>260</v>
      </c>
      <c r="P54" s="29"/>
    </row>
    <row r="55" spans="1:16" s="15" customFormat="1" ht="57" customHeight="1" x14ac:dyDescent="0.25">
      <c r="A55" s="21">
        <v>48</v>
      </c>
      <c r="B55" s="24">
        <v>3</v>
      </c>
      <c r="C55" s="33" t="s">
        <v>50</v>
      </c>
      <c r="D55" s="25">
        <v>1</v>
      </c>
      <c r="E55" s="35" t="s">
        <v>134</v>
      </c>
      <c r="F55" s="37">
        <v>100</v>
      </c>
      <c r="G55" s="39">
        <f t="shared" si="3"/>
        <v>120</v>
      </c>
      <c r="H55" s="39">
        <v>130</v>
      </c>
      <c r="I55" s="3">
        <f t="shared" si="8"/>
        <v>116.67</v>
      </c>
      <c r="J55" s="4">
        <f t="shared" si="9"/>
        <v>19.437650320962149</v>
      </c>
      <c r="K55" s="4">
        <f t="shared" si="4"/>
        <v>16.66</v>
      </c>
      <c r="L55" s="3">
        <f t="shared" si="5"/>
        <v>116.67</v>
      </c>
      <c r="M55" s="28">
        <f t="shared" si="6"/>
        <v>100</v>
      </c>
      <c r="N55" s="28">
        <f t="shared" si="7"/>
        <v>120</v>
      </c>
      <c r="O55" s="28">
        <f t="shared" si="10"/>
        <v>130</v>
      </c>
      <c r="P55" s="29"/>
    </row>
    <row r="56" spans="1:16" s="15" customFormat="1" ht="57" customHeight="1" x14ac:dyDescent="0.25">
      <c r="A56" s="21">
        <v>49</v>
      </c>
      <c r="B56" s="24">
        <v>3</v>
      </c>
      <c r="C56" s="33" t="s">
        <v>55</v>
      </c>
      <c r="D56" s="25">
        <v>1</v>
      </c>
      <c r="E56" s="35" t="s">
        <v>137</v>
      </c>
      <c r="F56" s="37">
        <v>125</v>
      </c>
      <c r="G56" s="39">
        <f t="shared" si="3"/>
        <v>150</v>
      </c>
      <c r="H56" s="39">
        <v>162.5</v>
      </c>
      <c r="I56" s="3">
        <f t="shared" si="8"/>
        <v>145.83000000000001</v>
      </c>
      <c r="J56" s="4">
        <f t="shared" si="9"/>
        <v>24.29449011607365</v>
      </c>
      <c r="K56" s="4">
        <f t="shared" si="4"/>
        <v>16.66</v>
      </c>
      <c r="L56" s="3">
        <f t="shared" si="5"/>
        <v>145.83000000000001</v>
      </c>
      <c r="M56" s="28">
        <f t="shared" si="6"/>
        <v>125</v>
      </c>
      <c r="N56" s="28">
        <f t="shared" si="7"/>
        <v>150</v>
      </c>
      <c r="O56" s="28">
        <f t="shared" si="10"/>
        <v>162.5</v>
      </c>
      <c r="P56" s="29"/>
    </row>
    <row r="57" spans="1:16" s="15" customFormat="1" ht="57" customHeight="1" x14ac:dyDescent="0.25">
      <c r="A57" s="21">
        <v>50</v>
      </c>
      <c r="B57" s="24">
        <v>3</v>
      </c>
      <c r="C57" s="33" t="s">
        <v>56</v>
      </c>
      <c r="D57" s="25">
        <v>1</v>
      </c>
      <c r="E57" s="35" t="s">
        <v>137</v>
      </c>
      <c r="F57" s="37">
        <v>170</v>
      </c>
      <c r="G57" s="39">
        <f t="shared" si="3"/>
        <v>204</v>
      </c>
      <c r="H57" s="39">
        <v>221</v>
      </c>
      <c r="I57" s="3">
        <f t="shared" si="8"/>
        <v>198.33</v>
      </c>
      <c r="J57" s="4">
        <f t="shared" si="9"/>
        <v>33.040917814128591</v>
      </c>
      <c r="K57" s="4">
        <f t="shared" si="4"/>
        <v>16.66</v>
      </c>
      <c r="L57" s="3">
        <f t="shared" si="5"/>
        <v>198.33</v>
      </c>
      <c r="M57" s="28">
        <f t="shared" si="6"/>
        <v>170</v>
      </c>
      <c r="N57" s="28">
        <f t="shared" si="7"/>
        <v>204</v>
      </c>
      <c r="O57" s="28">
        <f t="shared" si="10"/>
        <v>221</v>
      </c>
      <c r="P57" s="29"/>
    </row>
    <row r="58" spans="1:16" s="15" customFormat="1" ht="57" customHeight="1" x14ac:dyDescent="0.25">
      <c r="A58" s="21">
        <v>51</v>
      </c>
      <c r="B58" s="24">
        <v>3</v>
      </c>
      <c r="C58" s="33" t="s">
        <v>57</v>
      </c>
      <c r="D58" s="25">
        <v>1</v>
      </c>
      <c r="E58" s="35" t="s">
        <v>137</v>
      </c>
      <c r="F58" s="37">
        <v>45</v>
      </c>
      <c r="G58" s="39">
        <f t="shared" si="3"/>
        <v>54</v>
      </c>
      <c r="H58" s="39">
        <v>58.5</v>
      </c>
      <c r="I58" s="3">
        <f t="shared" si="8"/>
        <v>52.5</v>
      </c>
      <c r="J58" s="4">
        <f t="shared" si="9"/>
        <v>8.7464278422679502</v>
      </c>
      <c r="K58" s="4">
        <f t="shared" si="4"/>
        <v>16.66</v>
      </c>
      <c r="L58" s="3">
        <f t="shared" si="5"/>
        <v>52.5</v>
      </c>
      <c r="M58" s="28">
        <f t="shared" si="6"/>
        <v>45</v>
      </c>
      <c r="N58" s="28">
        <f t="shared" si="7"/>
        <v>54</v>
      </c>
      <c r="O58" s="28">
        <f t="shared" si="10"/>
        <v>58.5</v>
      </c>
      <c r="P58" s="29"/>
    </row>
    <row r="59" spans="1:16" s="15" customFormat="1" ht="57" customHeight="1" x14ac:dyDescent="0.25">
      <c r="A59" s="21">
        <v>52</v>
      </c>
      <c r="B59" s="24">
        <v>3</v>
      </c>
      <c r="C59" s="33" t="s">
        <v>59</v>
      </c>
      <c r="D59" s="25">
        <v>1</v>
      </c>
      <c r="E59" s="35" t="s">
        <v>137</v>
      </c>
      <c r="F59" s="37">
        <v>370</v>
      </c>
      <c r="G59" s="39">
        <f t="shared" si="3"/>
        <v>444</v>
      </c>
      <c r="H59" s="39">
        <v>481</v>
      </c>
      <c r="I59" s="3">
        <f t="shared" si="8"/>
        <v>431.67</v>
      </c>
      <c r="J59" s="4">
        <f t="shared" si="9"/>
        <v>71.916216877697352</v>
      </c>
      <c r="K59" s="4">
        <f t="shared" si="4"/>
        <v>16.66</v>
      </c>
      <c r="L59" s="3">
        <f t="shared" si="5"/>
        <v>431.67</v>
      </c>
      <c r="M59" s="28">
        <f t="shared" si="6"/>
        <v>370</v>
      </c>
      <c r="N59" s="28">
        <f t="shared" si="7"/>
        <v>444</v>
      </c>
      <c r="O59" s="28">
        <f t="shared" si="10"/>
        <v>481</v>
      </c>
      <c r="P59" s="29"/>
    </row>
    <row r="60" spans="1:16" s="15" customFormat="1" ht="57" customHeight="1" x14ac:dyDescent="0.25">
      <c r="A60" s="21">
        <v>53</v>
      </c>
      <c r="B60" s="24">
        <v>3</v>
      </c>
      <c r="C60" s="33" t="s">
        <v>61</v>
      </c>
      <c r="D60" s="25">
        <v>1</v>
      </c>
      <c r="E60" s="35" t="s">
        <v>137</v>
      </c>
      <c r="F60" s="37">
        <v>2200</v>
      </c>
      <c r="G60" s="39">
        <f t="shared" si="3"/>
        <v>2640</v>
      </c>
      <c r="H60" s="39">
        <v>2860</v>
      </c>
      <c r="I60" s="3">
        <f t="shared" si="8"/>
        <v>2566.67</v>
      </c>
      <c r="J60" s="4">
        <f t="shared" si="9"/>
        <v>427.60428231017517</v>
      </c>
      <c r="K60" s="4">
        <f t="shared" si="4"/>
        <v>16.66</v>
      </c>
      <c r="L60" s="3">
        <f t="shared" si="5"/>
        <v>2566.67</v>
      </c>
      <c r="M60" s="28">
        <f t="shared" si="6"/>
        <v>2200</v>
      </c>
      <c r="N60" s="28">
        <f t="shared" si="7"/>
        <v>2640</v>
      </c>
      <c r="O60" s="28">
        <f t="shared" si="10"/>
        <v>2860</v>
      </c>
      <c r="P60" s="29"/>
    </row>
    <row r="61" spans="1:16" s="15" customFormat="1" ht="57" customHeight="1" x14ac:dyDescent="0.25">
      <c r="A61" s="21">
        <v>54</v>
      </c>
      <c r="B61" s="24">
        <v>3</v>
      </c>
      <c r="C61" s="33" t="s">
        <v>62</v>
      </c>
      <c r="D61" s="25">
        <v>1</v>
      </c>
      <c r="E61" s="35" t="s">
        <v>137</v>
      </c>
      <c r="F61" s="37">
        <v>360</v>
      </c>
      <c r="G61" s="39">
        <f t="shared" si="3"/>
        <v>432</v>
      </c>
      <c r="H61" s="39">
        <v>468</v>
      </c>
      <c r="I61" s="3">
        <f t="shared" si="8"/>
        <v>420</v>
      </c>
      <c r="J61" s="4">
        <f t="shared" si="9"/>
        <v>69.971422738143602</v>
      </c>
      <c r="K61" s="4">
        <f t="shared" si="4"/>
        <v>16.66</v>
      </c>
      <c r="L61" s="3">
        <f t="shared" si="5"/>
        <v>420</v>
      </c>
      <c r="M61" s="28">
        <f t="shared" si="6"/>
        <v>360</v>
      </c>
      <c r="N61" s="28">
        <f t="shared" si="7"/>
        <v>432</v>
      </c>
      <c r="O61" s="28">
        <f t="shared" si="10"/>
        <v>468</v>
      </c>
      <c r="P61" s="29"/>
    </row>
    <row r="62" spans="1:16" s="15" customFormat="1" ht="57" customHeight="1" x14ac:dyDescent="0.25">
      <c r="A62" s="21">
        <v>55</v>
      </c>
      <c r="B62" s="24">
        <v>3</v>
      </c>
      <c r="C62" s="33" t="s">
        <v>63</v>
      </c>
      <c r="D62" s="25">
        <v>1</v>
      </c>
      <c r="E62" s="35" t="s">
        <v>137</v>
      </c>
      <c r="F62" s="37">
        <v>1410</v>
      </c>
      <c r="G62" s="39">
        <f t="shared" si="3"/>
        <v>1692</v>
      </c>
      <c r="H62" s="39">
        <v>1833</v>
      </c>
      <c r="I62" s="3">
        <f t="shared" si="8"/>
        <v>1645</v>
      </c>
      <c r="J62" s="4">
        <f t="shared" si="9"/>
        <v>274.05473905772914</v>
      </c>
      <c r="K62" s="4">
        <f t="shared" si="4"/>
        <v>16.66</v>
      </c>
      <c r="L62" s="3">
        <f t="shared" si="5"/>
        <v>1645</v>
      </c>
      <c r="M62" s="28">
        <f t="shared" si="6"/>
        <v>1410</v>
      </c>
      <c r="N62" s="28">
        <f t="shared" si="7"/>
        <v>1692</v>
      </c>
      <c r="O62" s="28">
        <f t="shared" si="10"/>
        <v>1833</v>
      </c>
      <c r="P62" s="29"/>
    </row>
    <row r="63" spans="1:16" s="15" customFormat="1" ht="57" customHeight="1" x14ac:dyDescent="0.25">
      <c r="A63" s="21">
        <v>56</v>
      </c>
      <c r="B63" s="24">
        <v>3</v>
      </c>
      <c r="C63" s="33" t="s">
        <v>66</v>
      </c>
      <c r="D63" s="25">
        <v>1</v>
      </c>
      <c r="E63" s="35" t="s">
        <v>134</v>
      </c>
      <c r="F63" s="37">
        <v>36000</v>
      </c>
      <c r="G63" s="39">
        <f t="shared" si="3"/>
        <v>43200</v>
      </c>
      <c r="H63" s="39">
        <v>46800</v>
      </c>
      <c r="I63" s="3">
        <f t="shared" si="8"/>
        <v>42000</v>
      </c>
      <c r="J63" s="4">
        <f t="shared" si="9"/>
        <v>6997.1422738143601</v>
      </c>
      <c r="K63" s="4">
        <f t="shared" si="4"/>
        <v>16.66</v>
      </c>
      <c r="L63" s="3">
        <f t="shared" si="5"/>
        <v>42000</v>
      </c>
      <c r="M63" s="28">
        <f t="shared" si="6"/>
        <v>36000</v>
      </c>
      <c r="N63" s="28">
        <f t="shared" si="7"/>
        <v>43200</v>
      </c>
      <c r="O63" s="28">
        <f t="shared" si="10"/>
        <v>46800</v>
      </c>
      <c r="P63" s="29"/>
    </row>
    <row r="64" spans="1:16" s="15" customFormat="1" ht="57" customHeight="1" x14ac:dyDescent="0.25">
      <c r="A64" s="21">
        <v>57</v>
      </c>
      <c r="B64" s="24">
        <v>3</v>
      </c>
      <c r="C64" s="33" t="s">
        <v>67</v>
      </c>
      <c r="D64" s="25">
        <v>1</v>
      </c>
      <c r="E64" s="35" t="s">
        <v>134</v>
      </c>
      <c r="F64" s="37">
        <v>240000</v>
      </c>
      <c r="G64" s="39">
        <f t="shared" si="3"/>
        <v>288000</v>
      </c>
      <c r="H64" s="39">
        <v>312000</v>
      </c>
      <c r="I64" s="3">
        <f t="shared" si="8"/>
        <v>280000</v>
      </c>
      <c r="J64" s="4">
        <f t="shared" si="9"/>
        <v>46647.615158762404</v>
      </c>
      <c r="K64" s="4">
        <f t="shared" si="4"/>
        <v>16.66</v>
      </c>
      <c r="L64" s="3">
        <f t="shared" si="5"/>
        <v>280000</v>
      </c>
      <c r="M64" s="28">
        <f t="shared" si="6"/>
        <v>240000</v>
      </c>
      <c r="N64" s="28">
        <f t="shared" si="7"/>
        <v>288000</v>
      </c>
      <c r="O64" s="28">
        <f t="shared" si="10"/>
        <v>312000</v>
      </c>
      <c r="P64" s="29"/>
    </row>
    <row r="65" spans="1:16" s="15" customFormat="1" ht="57" customHeight="1" x14ac:dyDescent="0.25">
      <c r="A65" s="21">
        <v>58</v>
      </c>
      <c r="B65" s="24">
        <v>3</v>
      </c>
      <c r="C65" s="33" t="s">
        <v>68</v>
      </c>
      <c r="D65" s="25">
        <v>1</v>
      </c>
      <c r="E65" s="35" t="s">
        <v>134</v>
      </c>
      <c r="F65" s="37">
        <v>4500</v>
      </c>
      <c r="G65" s="39">
        <f t="shared" si="3"/>
        <v>5400</v>
      </c>
      <c r="H65" s="39">
        <v>5850</v>
      </c>
      <c r="I65" s="3">
        <f t="shared" si="8"/>
        <v>5250</v>
      </c>
      <c r="J65" s="4">
        <f t="shared" si="9"/>
        <v>874.64278422679502</v>
      </c>
      <c r="K65" s="4">
        <f t="shared" si="4"/>
        <v>16.66</v>
      </c>
      <c r="L65" s="3">
        <f t="shared" si="5"/>
        <v>5250</v>
      </c>
      <c r="M65" s="28">
        <f t="shared" si="6"/>
        <v>4500</v>
      </c>
      <c r="N65" s="28">
        <f t="shared" si="7"/>
        <v>5400</v>
      </c>
      <c r="O65" s="28">
        <f t="shared" si="10"/>
        <v>5850</v>
      </c>
      <c r="P65" s="29"/>
    </row>
    <row r="66" spans="1:16" s="15" customFormat="1" ht="57" customHeight="1" x14ac:dyDescent="0.25">
      <c r="A66" s="21">
        <v>59</v>
      </c>
      <c r="B66" s="24">
        <v>3</v>
      </c>
      <c r="C66" s="33" t="s">
        <v>69</v>
      </c>
      <c r="D66" s="25">
        <v>1</v>
      </c>
      <c r="E66" s="35" t="s">
        <v>133</v>
      </c>
      <c r="F66" s="38">
        <v>230</v>
      </c>
      <c r="G66" s="39">
        <f t="shared" si="3"/>
        <v>276</v>
      </c>
      <c r="H66" s="39">
        <v>299</v>
      </c>
      <c r="I66" s="3">
        <f t="shared" si="8"/>
        <v>268.33</v>
      </c>
      <c r="J66" s="4">
        <f t="shared" si="9"/>
        <v>44.702821499319249</v>
      </c>
      <c r="K66" s="4">
        <f t="shared" si="4"/>
        <v>16.66</v>
      </c>
      <c r="L66" s="3">
        <f t="shared" si="5"/>
        <v>268.33</v>
      </c>
      <c r="M66" s="28">
        <f t="shared" si="6"/>
        <v>230</v>
      </c>
      <c r="N66" s="28">
        <f t="shared" si="7"/>
        <v>276</v>
      </c>
      <c r="O66" s="28">
        <f t="shared" si="10"/>
        <v>299</v>
      </c>
      <c r="P66" s="29"/>
    </row>
    <row r="67" spans="1:16" s="15" customFormat="1" ht="57" customHeight="1" x14ac:dyDescent="0.25">
      <c r="A67" s="21">
        <v>60</v>
      </c>
      <c r="B67" s="24">
        <v>3</v>
      </c>
      <c r="C67" s="33" t="s">
        <v>71</v>
      </c>
      <c r="D67" s="25">
        <v>1</v>
      </c>
      <c r="E67" s="36" t="s">
        <v>25</v>
      </c>
      <c r="F67" s="38">
        <v>15500</v>
      </c>
      <c r="G67" s="39">
        <f t="shared" si="3"/>
        <v>18600</v>
      </c>
      <c r="H67" s="39">
        <v>20150</v>
      </c>
      <c r="I67" s="3">
        <f t="shared" si="8"/>
        <v>18083.330000000002</v>
      </c>
      <c r="J67" s="4">
        <f t="shared" si="9"/>
        <v>3012.6573356838981</v>
      </c>
      <c r="K67" s="4">
        <f t="shared" si="4"/>
        <v>16.66</v>
      </c>
      <c r="L67" s="3">
        <f t="shared" si="5"/>
        <v>18083.330000000002</v>
      </c>
      <c r="M67" s="28">
        <f t="shared" si="6"/>
        <v>15500</v>
      </c>
      <c r="N67" s="28">
        <f t="shared" si="7"/>
        <v>18600</v>
      </c>
      <c r="O67" s="28">
        <f t="shared" si="10"/>
        <v>20150</v>
      </c>
      <c r="P67" s="29"/>
    </row>
    <row r="68" spans="1:16" s="15" customFormat="1" ht="57" customHeight="1" x14ac:dyDescent="0.25">
      <c r="A68" s="21">
        <v>61</v>
      </c>
      <c r="B68" s="24">
        <v>3</v>
      </c>
      <c r="C68" s="33" t="s">
        <v>72</v>
      </c>
      <c r="D68" s="25">
        <v>1</v>
      </c>
      <c r="E68" s="36" t="s">
        <v>133</v>
      </c>
      <c r="F68" s="38">
        <v>200</v>
      </c>
      <c r="G68" s="39">
        <f t="shared" si="3"/>
        <v>240</v>
      </c>
      <c r="H68" s="39">
        <v>260</v>
      </c>
      <c r="I68" s="3">
        <f t="shared" si="8"/>
        <v>233.33</v>
      </c>
      <c r="J68" s="4">
        <f t="shared" si="9"/>
        <v>38.871869648886204</v>
      </c>
      <c r="K68" s="4">
        <f t="shared" si="4"/>
        <v>16.66</v>
      </c>
      <c r="L68" s="3">
        <f t="shared" si="5"/>
        <v>233.33</v>
      </c>
      <c r="M68" s="28">
        <f t="shared" si="6"/>
        <v>200</v>
      </c>
      <c r="N68" s="28">
        <f t="shared" si="7"/>
        <v>240</v>
      </c>
      <c r="O68" s="28">
        <f t="shared" si="10"/>
        <v>260</v>
      </c>
      <c r="P68" s="29"/>
    </row>
    <row r="69" spans="1:16" s="15" customFormat="1" ht="57" customHeight="1" x14ac:dyDescent="0.25">
      <c r="A69" s="21">
        <v>62</v>
      </c>
      <c r="B69" s="24">
        <v>3</v>
      </c>
      <c r="C69" s="33" t="s">
        <v>73</v>
      </c>
      <c r="D69" s="25">
        <v>1</v>
      </c>
      <c r="E69" s="36" t="s">
        <v>25</v>
      </c>
      <c r="F69" s="38">
        <v>1.5</v>
      </c>
      <c r="G69" s="39">
        <f t="shared" si="3"/>
        <v>1.8</v>
      </c>
      <c r="H69" s="39">
        <v>1.95</v>
      </c>
      <c r="I69" s="3">
        <f t="shared" si="8"/>
        <v>1.75</v>
      </c>
      <c r="J69" s="4">
        <f t="shared" si="9"/>
        <v>0.29154759474226499</v>
      </c>
      <c r="K69" s="4">
        <f t="shared" si="4"/>
        <v>16.66</v>
      </c>
      <c r="L69" s="3">
        <f t="shared" si="5"/>
        <v>1.75</v>
      </c>
      <c r="M69" s="28">
        <f t="shared" si="6"/>
        <v>1.5</v>
      </c>
      <c r="N69" s="28">
        <f t="shared" si="7"/>
        <v>1.8</v>
      </c>
      <c r="O69" s="28">
        <f t="shared" si="10"/>
        <v>1.95</v>
      </c>
      <c r="P69" s="29"/>
    </row>
    <row r="70" spans="1:16" s="15" customFormat="1" ht="57" customHeight="1" x14ac:dyDescent="0.25">
      <c r="A70" s="21">
        <v>63</v>
      </c>
      <c r="B70" s="24">
        <v>3</v>
      </c>
      <c r="C70" s="33" t="s">
        <v>75</v>
      </c>
      <c r="D70" s="25">
        <v>1</v>
      </c>
      <c r="E70" s="36" t="s">
        <v>25</v>
      </c>
      <c r="F70" s="38">
        <v>70000</v>
      </c>
      <c r="G70" s="39">
        <f t="shared" si="3"/>
        <v>84000</v>
      </c>
      <c r="H70" s="39">
        <v>91000</v>
      </c>
      <c r="I70" s="3">
        <f t="shared" si="8"/>
        <v>81666.67</v>
      </c>
      <c r="J70" s="4">
        <f t="shared" si="9"/>
        <v>13605.555564630575</v>
      </c>
      <c r="K70" s="4">
        <f t="shared" si="4"/>
        <v>16.66</v>
      </c>
      <c r="L70" s="3">
        <f t="shared" si="5"/>
        <v>81666.67</v>
      </c>
      <c r="M70" s="28">
        <f t="shared" si="6"/>
        <v>70000</v>
      </c>
      <c r="N70" s="28">
        <f t="shared" si="7"/>
        <v>84000</v>
      </c>
      <c r="O70" s="28">
        <f t="shared" si="10"/>
        <v>91000</v>
      </c>
      <c r="P70" s="29"/>
    </row>
    <row r="71" spans="1:16" s="15" customFormat="1" ht="57" customHeight="1" x14ac:dyDescent="0.25">
      <c r="A71" s="21">
        <v>64</v>
      </c>
      <c r="B71" s="24">
        <v>3</v>
      </c>
      <c r="C71" s="33" t="s">
        <v>77</v>
      </c>
      <c r="D71" s="25">
        <v>1</v>
      </c>
      <c r="E71" s="36" t="s">
        <v>25</v>
      </c>
      <c r="F71" s="38">
        <v>40</v>
      </c>
      <c r="G71" s="39">
        <f t="shared" si="3"/>
        <v>48</v>
      </c>
      <c r="H71" s="39">
        <v>52</v>
      </c>
      <c r="I71" s="3">
        <f t="shared" si="8"/>
        <v>46.67</v>
      </c>
      <c r="J71" s="4">
        <f t="shared" si="9"/>
        <v>7.7757475524865143</v>
      </c>
      <c r="K71" s="4">
        <f t="shared" si="4"/>
        <v>16.66</v>
      </c>
      <c r="L71" s="3">
        <f t="shared" si="5"/>
        <v>46.67</v>
      </c>
      <c r="M71" s="28">
        <f t="shared" si="6"/>
        <v>40</v>
      </c>
      <c r="N71" s="28">
        <f t="shared" si="7"/>
        <v>48</v>
      </c>
      <c r="O71" s="28">
        <f t="shared" si="10"/>
        <v>52</v>
      </c>
      <c r="P71" s="29"/>
    </row>
    <row r="72" spans="1:16" s="15" customFormat="1" ht="57" customHeight="1" x14ac:dyDescent="0.25">
      <c r="A72" s="21">
        <v>65</v>
      </c>
      <c r="B72" s="24">
        <v>3</v>
      </c>
      <c r="C72" s="33" t="s">
        <v>80</v>
      </c>
      <c r="D72" s="25">
        <v>1</v>
      </c>
      <c r="E72" s="36" t="s">
        <v>25</v>
      </c>
      <c r="F72" s="38">
        <v>1</v>
      </c>
      <c r="G72" s="39">
        <f t="shared" si="3"/>
        <v>1.2</v>
      </c>
      <c r="H72" s="39">
        <v>1.3</v>
      </c>
      <c r="I72" s="3">
        <f t="shared" ref="I72:I103" si="11">ROUND((F72+G72+H72)/3,2)</f>
        <v>1.17</v>
      </c>
      <c r="J72" s="4">
        <f t="shared" ref="J72:J103" si="12">SQRT((POWER(F72-I72,2)+POWER(G72-I72,2)+POWER(H72-I72,2)/(B72-1)))</f>
        <v>0.19557607215607944</v>
      </c>
      <c r="K72" s="4">
        <f t="shared" si="4"/>
        <v>16.72</v>
      </c>
      <c r="L72" s="3">
        <f t="shared" si="5"/>
        <v>1.17</v>
      </c>
      <c r="M72" s="28">
        <f t="shared" si="6"/>
        <v>1</v>
      </c>
      <c r="N72" s="28">
        <f t="shared" si="7"/>
        <v>1.2</v>
      </c>
      <c r="O72" s="28">
        <f t="shared" ref="O72:O103" si="13">ROUND(D72*H72,2)</f>
        <v>1.3</v>
      </c>
      <c r="P72" s="29"/>
    </row>
    <row r="73" spans="1:16" s="15" customFormat="1" ht="57" customHeight="1" x14ac:dyDescent="0.25">
      <c r="A73" s="21">
        <v>66</v>
      </c>
      <c r="B73" s="24">
        <v>3</v>
      </c>
      <c r="C73" s="33" t="s">
        <v>83</v>
      </c>
      <c r="D73" s="25">
        <v>1</v>
      </c>
      <c r="E73" s="34" t="s">
        <v>134</v>
      </c>
      <c r="F73" s="38">
        <v>22000</v>
      </c>
      <c r="G73" s="39">
        <f t="shared" ref="G73:G136" si="14">F73*0.2+F73</f>
        <v>26400</v>
      </c>
      <c r="H73" s="39">
        <v>28600</v>
      </c>
      <c r="I73" s="3">
        <f t="shared" si="11"/>
        <v>25666.67</v>
      </c>
      <c r="J73" s="4">
        <f t="shared" si="12"/>
        <v>4276.0325328802164</v>
      </c>
      <c r="K73" s="4">
        <f t="shared" ref="K73:K79" si="15">ROUND(J73/I73*100,2)</f>
        <v>16.66</v>
      </c>
      <c r="L73" s="3">
        <f t="shared" ref="L73:L79" si="16">ROUND(I73*D73,2)</f>
        <v>25666.67</v>
      </c>
      <c r="M73" s="28">
        <f t="shared" ref="M73:M79" si="17">ROUND(D73*F73,2)</f>
        <v>22000</v>
      </c>
      <c r="N73" s="28">
        <f t="shared" ref="N73:N79" si="18">ROUND(D73*G73,2)</f>
        <v>26400</v>
      </c>
      <c r="O73" s="28">
        <f t="shared" si="13"/>
        <v>28600</v>
      </c>
      <c r="P73" s="29"/>
    </row>
    <row r="74" spans="1:16" s="15" customFormat="1" ht="57" customHeight="1" x14ac:dyDescent="0.25">
      <c r="A74" s="21">
        <v>67</v>
      </c>
      <c r="B74" s="24">
        <v>3</v>
      </c>
      <c r="C74" s="33" t="s">
        <v>84</v>
      </c>
      <c r="D74" s="25">
        <v>1</v>
      </c>
      <c r="E74" s="34" t="s">
        <v>134</v>
      </c>
      <c r="F74" s="38">
        <v>57000</v>
      </c>
      <c r="G74" s="39">
        <f t="shared" si="14"/>
        <v>68400</v>
      </c>
      <c r="H74" s="39">
        <v>74100</v>
      </c>
      <c r="I74" s="3">
        <f t="shared" si="11"/>
        <v>66500</v>
      </c>
      <c r="J74" s="4">
        <f t="shared" si="12"/>
        <v>11078.808600206072</v>
      </c>
      <c r="K74" s="4">
        <f t="shared" si="15"/>
        <v>16.66</v>
      </c>
      <c r="L74" s="3">
        <f t="shared" si="16"/>
        <v>66500</v>
      </c>
      <c r="M74" s="28">
        <f t="shared" si="17"/>
        <v>57000</v>
      </c>
      <c r="N74" s="28">
        <f t="shared" si="18"/>
        <v>68400</v>
      </c>
      <c r="O74" s="28">
        <f t="shared" si="13"/>
        <v>74100</v>
      </c>
      <c r="P74" s="29"/>
    </row>
    <row r="75" spans="1:16" s="15" customFormat="1" ht="57" customHeight="1" x14ac:dyDescent="0.25">
      <c r="A75" s="21">
        <v>68</v>
      </c>
      <c r="B75" s="24">
        <v>3</v>
      </c>
      <c r="C75" s="33" t="s">
        <v>85</v>
      </c>
      <c r="D75" s="25">
        <v>1</v>
      </c>
      <c r="E75" s="34" t="s">
        <v>134</v>
      </c>
      <c r="F75" s="38">
        <v>69000</v>
      </c>
      <c r="G75" s="39">
        <f t="shared" si="14"/>
        <v>82800</v>
      </c>
      <c r="H75" s="39">
        <v>89700</v>
      </c>
      <c r="I75" s="3">
        <f t="shared" si="11"/>
        <v>80500</v>
      </c>
      <c r="J75" s="4">
        <f t="shared" si="12"/>
        <v>13411.189358144191</v>
      </c>
      <c r="K75" s="4">
        <f t="shared" si="15"/>
        <v>16.66</v>
      </c>
      <c r="L75" s="3">
        <f t="shared" si="16"/>
        <v>80500</v>
      </c>
      <c r="M75" s="28">
        <f t="shared" si="17"/>
        <v>69000</v>
      </c>
      <c r="N75" s="28">
        <f t="shared" si="18"/>
        <v>82800</v>
      </c>
      <c r="O75" s="28">
        <f t="shared" si="13"/>
        <v>89700</v>
      </c>
      <c r="P75" s="29"/>
    </row>
    <row r="76" spans="1:16" s="15" customFormat="1" ht="57" customHeight="1" x14ac:dyDescent="0.25">
      <c r="A76" s="21">
        <v>69</v>
      </c>
      <c r="B76" s="24">
        <v>3</v>
      </c>
      <c r="C76" s="33" t="s">
        <v>87</v>
      </c>
      <c r="D76" s="25">
        <v>1</v>
      </c>
      <c r="E76" s="34" t="s">
        <v>134</v>
      </c>
      <c r="F76" s="38">
        <v>325000</v>
      </c>
      <c r="G76" s="39">
        <f t="shared" si="14"/>
        <v>390000</v>
      </c>
      <c r="H76" s="39">
        <v>422500</v>
      </c>
      <c r="I76" s="3">
        <f t="shared" si="11"/>
        <v>379166.67</v>
      </c>
      <c r="J76" s="4">
        <f t="shared" si="12"/>
        <v>63168.646670814858</v>
      </c>
      <c r="K76" s="4">
        <f t="shared" si="15"/>
        <v>16.66</v>
      </c>
      <c r="L76" s="3">
        <f t="shared" si="16"/>
        <v>379166.67</v>
      </c>
      <c r="M76" s="28">
        <f t="shared" si="17"/>
        <v>325000</v>
      </c>
      <c r="N76" s="28">
        <f t="shared" si="18"/>
        <v>390000</v>
      </c>
      <c r="O76" s="28">
        <f t="shared" si="13"/>
        <v>422500</v>
      </c>
      <c r="P76" s="29"/>
    </row>
    <row r="77" spans="1:16" s="15" customFormat="1" ht="57" customHeight="1" x14ac:dyDescent="0.25">
      <c r="A77" s="21">
        <v>70</v>
      </c>
      <c r="B77" s="24">
        <v>3</v>
      </c>
      <c r="C77" s="33" t="s">
        <v>95</v>
      </c>
      <c r="D77" s="25">
        <v>1</v>
      </c>
      <c r="E77" s="34" t="s">
        <v>133</v>
      </c>
      <c r="F77" s="38">
        <v>1400</v>
      </c>
      <c r="G77" s="39">
        <f t="shared" si="14"/>
        <v>1680</v>
      </c>
      <c r="H77" s="39">
        <v>1820</v>
      </c>
      <c r="I77" s="3">
        <f t="shared" si="11"/>
        <v>1633.33</v>
      </c>
      <c r="J77" s="4">
        <f t="shared" si="12"/>
        <v>272.10994515085258</v>
      </c>
      <c r="K77" s="4">
        <f t="shared" si="15"/>
        <v>16.66</v>
      </c>
      <c r="L77" s="3">
        <f t="shared" si="16"/>
        <v>1633.33</v>
      </c>
      <c r="M77" s="28">
        <f t="shared" si="17"/>
        <v>1400</v>
      </c>
      <c r="N77" s="28">
        <f t="shared" si="18"/>
        <v>1680</v>
      </c>
      <c r="O77" s="28">
        <f t="shared" si="13"/>
        <v>1820</v>
      </c>
      <c r="P77" s="29"/>
    </row>
    <row r="78" spans="1:16" s="15" customFormat="1" ht="57" customHeight="1" x14ac:dyDescent="0.25">
      <c r="A78" s="21">
        <v>71</v>
      </c>
      <c r="B78" s="24">
        <v>3</v>
      </c>
      <c r="C78" s="33" t="s">
        <v>141</v>
      </c>
      <c r="D78" s="25">
        <v>1</v>
      </c>
      <c r="E78" s="34" t="s">
        <v>134</v>
      </c>
      <c r="F78" s="38">
        <v>110</v>
      </c>
      <c r="G78" s="39">
        <f t="shared" si="14"/>
        <v>132</v>
      </c>
      <c r="H78" s="39">
        <v>143</v>
      </c>
      <c r="I78" s="3">
        <f t="shared" si="11"/>
        <v>128.33000000000001</v>
      </c>
      <c r="J78" s="4">
        <f t="shared" si="12"/>
        <v>21.379014242943949</v>
      </c>
      <c r="K78" s="4">
        <f t="shared" si="15"/>
        <v>16.66</v>
      </c>
      <c r="L78" s="3">
        <f t="shared" si="16"/>
        <v>128.33000000000001</v>
      </c>
      <c r="M78" s="28">
        <f t="shared" si="17"/>
        <v>110</v>
      </c>
      <c r="N78" s="28">
        <f t="shared" si="18"/>
        <v>132</v>
      </c>
      <c r="O78" s="28">
        <f t="shared" si="13"/>
        <v>143</v>
      </c>
      <c r="P78" s="29"/>
    </row>
    <row r="79" spans="1:16" s="15" customFormat="1" ht="57" customHeight="1" x14ac:dyDescent="0.25">
      <c r="A79" s="21">
        <v>72</v>
      </c>
      <c r="B79" s="24">
        <v>3</v>
      </c>
      <c r="C79" s="33" t="s">
        <v>142</v>
      </c>
      <c r="D79" s="25">
        <v>1</v>
      </c>
      <c r="E79" s="34" t="s">
        <v>134</v>
      </c>
      <c r="F79" s="38">
        <v>110</v>
      </c>
      <c r="G79" s="39">
        <f t="shared" si="14"/>
        <v>132</v>
      </c>
      <c r="H79" s="39">
        <v>143</v>
      </c>
      <c r="I79" s="3">
        <f t="shared" si="11"/>
        <v>128.33000000000001</v>
      </c>
      <c r="J79" s="4">
        <f t="shared" si="12"/>
        <v>21.379014242943949</v>
      </c>
      <c r="K79" s="4">
        <f t="shared" si="15"/>
        <v>16.66</v>
      </c>
      <c r="L79" s="3">
        <f t="shared" si="16"/>
        <v>128.33000000000001</v>
      </c>
      <c r="M79" s="28">
        <f t="shared" si="17"/>
        <v>110</v>
      </c>
      <c r="N79" s="28">
        <f t="shared" si="18"/>
        <v>132</v>
      </c>
      <c r="O79" s="28">
        <f t="shared" si="13"/>
        <v>143</v>
      </c>
      <c r="P79" s="29"/>
    </row>
    <row r="80" spans="1:16" s="15" customFormat="1" ht="57" customHeight="1" x14ac:dyDescent="0.25">
      <c r="A80" s="21">
        <v>73</v>
      </c>
      <c r="B80" s="24">
        <v>3</v>
      </c>
      <c r="C80" s="33" t="s">
        <v>143</v>
      </c>
      <c r="D80" s="25">
        <v>1</v>
      </c>
      <c r="E80" s="36" t="s">
        <v>134</v>
      </c>
      <c r="F80" s="38">
        <v>110</v>
      </c>
      <c r="G80" s="39">
        <f t="shared" si="14"/>
        <v>132</v>
      </c>
      <c r="H80" s="39">
        <v>143</v>
      </c>
      <c r="I80" s="3">
        <f t="shared" si="11"/>
        <v>128.33000000000001</v>
      </c>
      <c r="J80" s="4">
        <f t="shared" si="12"/>
        <v>21.379014242943949</v>
      </c>
      <c r="K80" s="4">
        <f t="shared" ref="K80:K95" si="19">ROUND(J80/I80*100,2)</f>
        <v>16.66</v>
      </c>
      <c r="L80" s="3">
        <f t="shared" ref="L80:L95" si="20">ROUND(I80*D80,2)</f>
        <v>128.33000000000001</v>
      </c>
      <c r="M80" s="28">
        <f t="shared" ref="M80:M95" si="21">ROUND(D80*F80,2)</f>
        <v>110</v>
      </c>
      <c r="N80" s="28">
        <f t="shared" ref="N80:N95" si="22">ROUND(D80*G80,2)</f>
        <v>132</v>
      </c>
      <c r="O80" s="28">
        <f t="shared" si="13"/>
        <v>143</v>
      </c>
      <c r="P80" s="29"/>
    </row>
    <row r="81" spans="1:16" s="15" customFormat="1" ht="57" customHeight="1" x14ac:dyDescent="0.25">
      <c r="A81" s="21">
        <v>74</v>
      </c>
      <c r="B81" s="24">
        <v>3</v>
      </c>
      <c r="C81" s="33" t="s">
        <v>144</v>
      </c>
      <c r="D81" s="25">
        <v>1</v>
      </c>
      <c r="E81" s="36" t="s">
        <v>134</v>
      </c>
      <c r="F81" s="38">
        <v>110</v>
      </c>
      <c r="G81" s="39">
        <f t="shared" si="14"/>
        <v>132</v>
      </c>
      <c r="H81" s="39">
        <v>143</v>
      </c>
      <c r="I81" s="3">
        <f t="shared" si="11"/>
        <v>128.33000000000001</v>
      </c>
      <c r="J81" s="4">
        <f t="shared" si="12"/>
        <v>21.379014242943949</v>
      </c>
      <c r="K81" s="4">
        <f t="shared" si="19"/>
        <v>16.66</v>
      </c>
      <c r="L81" s="3">
        <f t="shared" si="20"/>
        <v>128.33000000000001</v>
      </c>
      <c r="M81" s="28">
        <f t="shared" si="21"/>
        <v>110</v>
      </c>
      <c r="N81" s="28">
        <f t="shared" si="22"/>
        <v>132</v>
      </c>
      <c r="O81" s="28">
        <f t="shared" si="13"/>
        <v>143</v>
      </c>
      <c r="P81" s="29"/>
    </row>
    <row r="82" spans="1:16" s="15" customFormat="1" ht="57" customHeight="1" x14ac:dyDescent="0.25">
      <c r="A82" s="21">
        <v>75</v>
      </c>
      <c r="B82" s="24">
        <v>3</v>
      </c>
      <c r="C82" s="33" t="s">
        <v>145</v>
      </c>
      <c r="D82" s="25">
        <v>1</v>
      </c>
      <c r="E82" s="36" t="s">
        <v>134</v>
      </c>
      <c r="F82" s="38">
        <v>110</v>
      </c>
      <c r="G82" s="39">
        <f t="shared" si="14"/>
        <v>132</v>
      </c>
      <c r="H82" s="39">
        <v>143</v>
      </c>
      <c r="I82" s="3">
        <f t="shared" si="11"/>
        <v>128.33000000000001</v>
      </c>
      <c r="J82" s="4">
        <f t="shared" si="12"/>
        <v>21.379014242943949</v>
      </c>
      <c r="K82" s="4">
        <f t="shared" si="19"/>
        <v>16.66</v>
      </c>
      <c r="L82" s="3">
        <f t="shared" si="20"/>
        <v>128.33000000000001</v>
      </c>
      <c r="M82" s="28">
        <f t="shared" si="21"/>
        <v>110</v>
      </c>
      <c r="N82" s="28">
        <f t="shared" si="22"/>
        <v>132</v>
      </c>
      <c r="O82" s="28">
        <f t="shared" si="13"/>
        <v>143</v>
      </c>
      <c r="P82" s="29"/>
    </row>
    <row r="83" spans="1:16" s="15" customFormat="1" ht="57" customHeight="1" x14ac:dyDescent="0.25">
      <c r="A83" s="21">
        <v>76</v>
      </c>
      <c r="B83" s="24">
        <v>3</v>
      </c>
      <c r="C83" s="33" t="s">
        <v>146</v>
      </c>
      <c r="D83" s="25">
        <v>1</v>
      </c>
      <c r="E83" s="36" t="s">
        <v>134</v>
      </c>
      <c r="F83" s="38">
        <v>110</v>
      </c>
      <c r="G83" s="39">
        <f t="shared" si="14"/>
        <v>132</v>
      </c>
      <c r="H83" s="39">
        <v>143</v>
      </c>
      <c r="I83" s="3">
        <f t="shared" si="11"/>
        <v>128.33000000000001</v>
      </c>
      <c r="J83" s="4">
        <f t="shared" si="12"/>
        <v>21.379014242943949</v>
      </c>
      <c r="K83" s="4">
        <f t="shared" si="19"/>
        <v>16.66</v>
      </c>
      <c r="L83" s="3">
        <f t="shared" si="20"/>
        <v>128.33000000000001</v>
      </c>
      <c r="M83" s="28">
        <f t="shared" si="21"/>
        <v>110</v>
      </c>
      <c r="N83" s="28">
        <f t="shared" si="22"/>
        <v>132</v>
      </c>
      <c r="O83" s="28">
        <f t="shared" si="13"/>
        <v>143</v>
      </c>
      <c r="P83" s="29"/>
    </row>
    <row r="84" spans="1:16" s="15" customFormat="1" ht="57" customHeight="1" x14ac:dyDescent="0.25">
      <c r="A84" s="21">
        <v>77</v>
      </c>
      <c r="B84" s="24">
        <v>3</v>
      </c>
      <c r="C84" s="33" t="s">
        <v>147</v>
      </c>
      <c r="D84" s="25">
        <v>1</v>
      </c>
      <c r="E84" s="36" t="s">
        <v>134</v>
      </c>
      <c r="F84" s="38">
        <v>110</v>
      </c>
      <c r="G84" s="39">
        <f t="shared" si="14"/>
        <v>132</v>
      </c>
      <c r="H84" s="39">
        <v>143</v>
      </c>
      <c r="I84" s="3">
        <f t="shared" si="11"/>
        <v>128.33000000000001</v>
      </c>
      <c r="J84" s="4">
        <f t="shared" si="12"/>
        <v>21.379014242943949</v>
      </c>
      <c r="K84" s="4">
        <f t="shared" si="19"/>
        <v>16.66</v>
      </c>
      <c r="L84" s="3">
        <f t="shared" si="20"/>
        <v>128.33000000000001</v>
      </c>
      <c r="M84" s="28">
        <f t="shared" si="21"/>
        <v>110</v>
      </c>
      <c r="N84" s="28">
        <f t="shared" si="22"/>
        <v>132</v>
      </c>
      <c r="O84" s="28">
        <f t="shared" si="13"/>
        <v>143</v>
      </c>
      <c r="P84" s="29"/>
    </row>
    <row r="85" spans="1:16" s="15" customFormat="1" ht="57" customHeight="1" x14ac:dyDescent="0.25">
      <c r="A85" s="21">
        <v>78</v>
      </c>
      <c r="B85" s="24">
        <v>3</v>
      </c>
      <c r="C85" s="33" t="s">
        <v>148</v>
      </c>
      <c r="D85" s="25">
        <v>1</v>
      </c>
      <c r="E85" s="36" t="s">
        <v>134</v>
      </c>
      <c r="F85" s="38">
        <v>110</v>
      </c>
      <c r="G85" s="39">
        <f t="shared" si="14"/>
        <v>132</v>
      </c>
      <c r="H85" s="39">
        <v>143</v>
      </c>
      <c r="I85" s="3">
        <f t="shared" si="11"/>
        <v>128.33000000000001</v>
      </c>
      <c r="J85" s="4">
        <f t="shared" si="12"/>
        <v>21.379014242943949</v>
      </c>
      <c r="K85" s="4">
        <f t="shared" si="19"/>
        <v>16.66</v>
      </c>
      <c r="L85" s="3">
        <f t="shared" si="20"/>
        <v>128.33000000000001</v>
      </c>
      <c r="M85" s="28">
        <f t="shared" si="21"/>
        <v>110</v>
      </c>
      <c r="N85" s="28">
        <f t="shared" si="22"/>
        <v>132</v>
      </c>
      <c r="O85" s="28">
        <f t="shared" si="13"/>
        <v>143</v>
      </c>
      <c r="P85" s="29"/>
    </row>
    <row r="86" spans="1:16" s="15" customFormat="1" ht="57" customHeight="1" x14ac:dyDescent="0.25">
      <c r="A86" s="21">
        <v>79</v>
      </c>
      <c r="B86" s="24">
        <v>3</v>
      </c>
      <c r="C86" s="33" t="s">
        <v>97</v>
      </c>
      <c r="D86" s="25">
        <v>1</v>
      </c>
      <c r="E86" s="34" t="s">
        <v>134</v>
      </c>
      <c r="F86" s="38">
        <v>950</v>
      </c>
      <c r="G86" s="39">
        <f t="shared" si="14"/>
        <v>1140</v>
      </c>
      <c r="H86" s="39">
        <v>1235</v>
      </c>
      <c r="I86" s="3">
        <f t="shared" si="11"/>
        <v>1108.33</v>
      </c>
      <c r="J86" s="4">
        <f t="shared" si="12"/>
        <v>184.64566675121296</v>
      </c>
      <c r="K86" s="4">
        <f t="shared" si="19"/>
        <v>16.66</v>
      </c>
      <c r="L86" s="3">
        <f t="shared" si="20"/>
        <v>1108.33</v>
      </c>
      <c r="M86" s="28">
        <f t="shared" si="21"/>
        <v>950</v>
      </c>
      <c r="N86" s="28">
        <f t="shared" si="22"/>
        <v>1140</v>
      </c>
      <c r="O86" s="28">
        <f t="shared" si="13"/>
        <v>1235</v>
      </c>
      <c r="P86" s="29"/>
    </row>
    <row r="87" spans="1:16" s="15" customFormat="1" ht="57" customHeight="1" x14ac:dyDescent="0.25">
      <c r="A87" s="21">
        <v>80</v>
      </c>
      <c r="B87" s="24">
        <v>3</v>
      </c>
      <c r="C87" s="33" t="s">
        <v>98</v>
      </c>
      <c r="D87" s="25">
        <v>1</v>
      </c>
      <c r="E87" s="34" t="s">
        <v>134</v>
      </c>
      <c r="F87" s="38">
        <v>15000</v>
      </c>
      <c r="G87" s="39">
        <f t="shared" si="14"/>
        <v>18000</v>
      </c>
      <c r="H87" s="39">
        <v>19500</v>
      </c>
      <c r="I87" s="3">
        <f t="shared" si="11"/>
        <v>17500</v>
      </c>
      <c r="J87" s="4">
        <f t="shared" si="12"/>
        <v>2915.4759474226503</v>
      </c>
      <c r="K87" s="4">
        <f t="shared" si="19"/>
        <v>16.66</v>
      </c>
      <c r="L87" s="3">
        <f t="shared" si="20"/>
        <v>17500</v>
      </c>
      <c r="M87" s="28">
        <f t="shared" si="21"/>
        <v>15000</v>
      </c>
      <c r="N87" s="28">
        <f t="shared" si="22"/>
        <v>18000</v>
      </c>
      <c r="O87" s="28">
        <f t="shared" si="13"/>
        <v>19500</v>
      </c>
      <c r="P87" s="29"/>
    </row>
    <row r="88" spans="1:16" s="15" customFormat="1" ht="57" customHeight="1" x14ac:dyDescent="0.25">
      <c r="A88" s="21">
        <v>81</v>
      </c>
      <c r="B88" s="24">
        <v>3</v>
      </c>
      <c r="C88" s="33" t="s">
        <v>99</v>
      </c>
      <c r="D88" s="25">
        <v>1</v>
      </c>
      <c r="E88" s="34" t="s">
        <v>134</v>
      </c>
      <c r="F88" s="38">
        <v>57</v>
      </c>
      <c r="G88" s="39">
        <f t="shared" si="14"/>
        <v>68.400000000000006</v>
      </c>
      <c r="H88" s="39">
        <v>74.099999999999994</v>
      </c>
      <c r="I88" s="3">
        <f t="shared" si="11"/>
        <v>66.5</v>
      </c>
      <c r="J88" s="4">
        <f t="shared" si="12"/>
        <v>11.07880860020607</v>
      </c>
      <c r="K88" s="4">
        <f t="shared" si="19"/>
        <v>16.66</v>
      </c>
      <c r="L88" s="3">
        <f t="shared" si="20"/>
        <v>66.5</v>
      </c>
      <c r="M88" s="28">
        <f t="shared" si="21"/>
        <v>57</v>
      </c>
      <c r="N88" s="28">
        <f t="shared" si="22"/>
        <v>68.400000000000006</v>
      </c>
      <c r="O88" s="28">
        <f t="shared" si="13"/>
        <v>74.099999999999994</v>
      </c>
      <c r="P88" s="29"/>
    </row>
    <row r="89" spans="1:16" s="15" customFormat="1" ht="57" customHeight="1" x14ac:dyDescent="0.25">
      <c r="A89" s="21">
        <v>82</v>
      </c>
      <c r="B89" s="24">
        <v>3</v>
      </c>
      <c r="C89" s="33" t="s">
        <v>100</v>
      </c>
      <c r="D89" s="25">
        <v>1</v>
      </c>
      <c r="E89" s="34" t="s">
        <v>134</v>
      </c>
      <c r="F89" s="38">
        <v>67</v>
      </c>
      <c r="G89" s="39">
        <f t="shared" si="14"/>
        <v>80.400000000000006</v>
      </c>
      <c r="H89" s="39">
        <v>87.1</v>
      </c>
      <c r="I89" s="3">
        <f t="shared" si="11"/>
        <v>78.17</v>
      </c>
      <c r="J89" s="4">
        <f t="shared" si="12"/>
        <v>13.023603571976537</v>
      </c>
      <c r="K89" s="4">
        <f t="shared" si="19"/>
        <v>16.66</v>
      </c>
      <c r="L89" s="3">
        <f t="shared" si="20"/>
        <v>78.17</v>
      </c>
      <c r="M89" s="28">
        <f t="shared" si="21"/>
        <v>67</v>
      </c>
      <c r="N89" s="28">
        <f t="shared" si="22"/>
        <v>80.400000000000006</v>
      </c>
      <c r="O89" s="28">
        <f t="shared" si="13"/>
        <v>87.1</v>
      </c>
      <c r="P89" s="29"/>
    </row>
    <row r="90" spans="1:16" s="15" customFormat="1" ht="57" customHeight="1" x14ac:dyDescent="0.25">
      <c r="A90" s="21">
        <v>83</v>
      </c>
      <c r="B90" s="24">
        <v>3</v>
      </c>
      <c r="C90" s="33" t="s">
        <v>101</v>
      </c>
      <c r="D90" s="25">
        <v>1</v>
      </c>
      <c r="E90" s="34" t="s">
        <v>133</v>
      </c>
      <c r="F90" s="38">
        <v>17</v>
      </c>
      <c r="G90" s="39">
        <f t="shared" si="14"/>
        <v>20.399999999999999</v>
      </c>
      <c r="H90" s="39">
        <v>22.1</v>
      </c>
      <c r="I90" s="3">
        <f t="shared" si="11"/>
        <v>19.829999999999998</v>
      </c>
      <c r="J90" s="4">
        <f t="shared" si="12"/>
        <v>3.3030667568185774</v>
      </c>
      <c r="K90" s="4">
        <f t="shared" si="19"/>
        <v>16.66</v>
      </c>
      <c r="L90" s="3">
        <f t="shared" si="20"/>
        <v>19.829999999999998</v>
      </c>
      <c r="M90" s="28">
        <f t="shared" si="21"/>
        <v>17</v>
      </c>
      <c r="N90" s="28">
        <f t="shared" si="22"/>
        <v>20.399999999999999</v>
      </c>
      <c r="O90" s="28">
        <f t="shared" si="13"/>
        <v>22.1</v>
      </c>
      <c r="P90" s="29"/>
    </row>
    <row r="91" spans="1:16" s="15" customFormat="1" ht="57" customHeight="1" x14ac:dyDescent="0.25">
      <c r="A91" s="21">
        <v>84</v>
      </c>
      <c r="B91" s="24">
        <v>3</v>
      </c>
      <c r="C91" s="33" t="s">
        <v>102</v>
      </c>
      <c r="D91" s="25">
        <v>1</v>
      </c>
      <c r="E91" s="34" t="s">
        <v>134</v>
      </c>
      <c r="F91" s="37">
        <v>41000</v>
      </c>
      <c r="G91" s="39">
        <f t="shared" si="14"/>
        <v>49200</v>
      </c>
      <c r="H91" s="39">
        <v>53300</v>
      </c>
      <c r="I91" s="3">
        <f t="shared" si="11"/>
        <v>47833.33</v>
      </c>
      <c r="J91" s="4">
        <f t="shared" si="12"/>
        <v>7968.9664462996716</v>
      </c>
      <c r="K91" s="4">
        <f t="shared" si="19"/>
        <v>16.66</v>
      </c>
      <c r="L91" s="3">
        <f t="shared" si="20"/>
        <v>47833.33</v>
      </c>
      <c r="M91" s="28">
        <f t="shared" si="21"/>
        <v>41000</v>
      </c>
      <c r="N91" s="28">
        <f t="shared" si="22"/>
        <v>49200</v>
      </c>
      <c r="O91" s="28">
        <f t="shared" si="13"/>
        <v>53300</v>
      </c>
      <c r="P91" s="29"/>
    </row>
    <row r="92" spans="1:16" s="15" customFormat="1" ht="57" customHeight="1" x14ac:dyDescent="0.25">
      <c r="A92" s="21">
        <v>85</v>
      </c>
      <c r="B92" s="24">
        <v>3</v>
      </c>
      <c r="C92" s="33" t="s">
        <v>103</v>
      </c>
      <c r="D92" s="25">
        <v>1</v>
      </c>
      <c r="E92" s="34" t="s">
        <v>134</v>
      </c>
      <c r="F92" s="37">
        <v>11000</v>
      </c>
      <c r="G92" s="39">
        <f t="shared" si="14"/>
        <v>13200</v>
      </c>
      <c r="H92" s="39">
        <v>14300</v>
      </c>
      <c r="I92" s="3">
        <f t="shared" si="11"/>
        <v>12833.33</v>
      </c>
      <c r="J92" s="4">
        <f t="shared" si="12"/>
        <v>2138.0145514588994</v>
      </c>
      <c r="K92" s="4">
        <f t="shared" si="19"/>
        <v>16.66</v>
      </c>
      <c r="L92" s="3">
        <f t="shared" si="20"/>
        <v>12833.33</v>
      </c>
      <c r="M92" s="28">
        <f t="shared" si="21"/>
        <v>11000</v>
      </c>
      <c r="N92" s="28">
        <f t="shared" si="22"/>
        <v>13200</v>
      </c>
      <c r="O92" s="28">
        <f t="shared" si="13"/>
        <v>14300</v>
      </c>
      <c r="P92" s="29"/>
    </row>
    <row r="93" spans="1:16" s="15" customFormat="1" ht="57" customHeight="1" x14ac:dyDescent="0.25">
      <c r="A93" s="21">
        <v>86</v>
      </c>
      <c r="B93" s="24">
        <v>3</v>
      </c>
      <c r="C93" s="33" t="s">
        <v>149</v>
      </c>
      <c r="D93" s="25">
        <v>1</v>
      </c>
      <c r="E93" s="34" t="s">
        <v>134</v>
      </c>
      <c r="F93" s="37">
        <v>4000</v>
      </c>
      <c r="G93" s="39">
        <f t="shared" si="14"/>
        <v>4800</v>
      </c>
      <c r="H93" s="39">
        <v>5200</v>
      </c>
      <c r="I93" s="3">
        <f t="shared" si="11"/>
        <v>4666.67</v>
      </c>
      <c r="J93" s="4">
        <f t="shared" si="12"/>
        <v>777.4613959869647</v>
      </c>
      <c r="K93" s="4">
        <f t="shared" si="19"/>
        <v>16.66</v>
      </c>
      <c r="L93" s="3">
        <f t="shared" si="20"/>
        <v>4666.67</v>
      </c>
      <c r="M93" s="28">
        <f t="shared" si="21"/>
        <v>4000</v>
      </c>
      <c r="N93" s="28">
        <f t="shared" si="22"/>
        <v>4800</v>
      </c>
      <c r="O93" s="28">
        <f t="shared" si="13"/>
        <v>5200</v>
      </c>
      <c r="P93" s="29"/>
    </row>
    <row r="94" spans="1:16" s="15" customFormat="1" ht="57" customHeight="1" x14ac:dyDescent="0.25">
      <c r="A94" s="21">
        <v>87</v>
      </c>
      <c r="B94" s="24">
        <v>3</v>
      </c>
      <c r="C94" s="33" t="s">
        <v>150</v>
      </c>
      <c r="D94" s="25">
        <v>1</v>
      </c>
      <c r="E94" s="34" t="s">
        <v>134</v>
      </c>
      <c r="F94" s="37">
        <v>4000</v>
      </c>
      <c r="G94" s="39">
        <f t="shared" si="14"/>
        <v>4800</v>
      </c>
      <c r="H94" s="39">
        <v>5200</v>
      </c>
      <c r="I94" s="3">
        <f t="shared" si="11"/>
        <v>4666.67</v>
      </c>
      <c r="J94" s="4">
        <f t="shared" si="12"/>
        <v>777.4613959869647</v>
      </c>
      <c r="K94" s="4">
        <f t="shared" si="19"/>
        <v>16.66</v>
      </c>
      <c r="L94" s="3">
        <f t="shared" si="20"/>
        <v>4666.67</v>
      </c>
      <c r="M94" s="28">
        <f t="shared" si="21"/>
        <v>4000</v>
      </c>
      <c r="N94" s="28">
        <f t="shared" si="22"/>
        <v>4800</v>
      </c>
      <c r="O94" s="28">
        <f t="shared" si="13"/>
        <v>5200</v>
      </c>
      <c r="P94" s="29"/>
    </row>
    <row r="95" spans="1:16" s="15" customFormat="1" ht="57" customHeight="1" x14ac:dyDescent="0.25">
      <c r="A95" s="21">
        <v>88</v>
      </c>
      <c r="B95" s="24">
        <v>3</v>
      </c>
      <c r="C95" s="33" t="s">
        <v>151</v>
      </c>
      <c r="D95" s="25">
        <v>1</v>
      </c>
      <c r="E95" s="34" t="s">
        <v>134</v>
      </c>
      <c r="F95" s="37">
        <v>1650</v>
      </c>
      <c r="G95" s="39">
        <f t="shared" si="14"/>
        <v>1980</v>
      </c>
      <c r="H95" s="39">
        <v>2145</v>
      </c>
      <c r="I95" s="3">
        <f t="shared" si="11"/>
        <v>1925</v>
      </c>
      <c r="J95" s="4">
        <f t="shared" si="12"/>
        <v>320.70235421649153</v>
      </c>
      <c r="K95" s="4">
        <f t="shared" si="19"/>
        <v>16.66</v>
      </c>
      <c r="L95" s="3">
        <f t="shared" si="20"/>
        <v>1925</v>
      </c>
      <c r="M95" s="28">
        <f t="shared" si="21"/>
        <v>1650</v>
      </c>
      <c r="N95" s="28">
        <f t="shared" si="22"/>
        <v>1980</v>
      </c>
      <c r="O95" s="28">
        <f t="shared" si="13"/>
        <v>2145</v>
      </c>
      <c r="P95" s="29"/>
    </row>
    <row r="96" spans="1:16" s="15" customFormat="1" ht="57" customHeight="1" x14ac:dyDescent="0.25">
      <c r="A96" s="21">
        <v>89</v>
      </c>
      <c r="B96" s="24">
        <v>3</v>
      </c>
      <c r="C96" s="33" t="s">
        <v>152</v>
      </c>
      <c r="D96" s="25">
        <v>1</v>
      </c>
      <c r="E96" s="34" t="s">
        <v>134</v>
      </c>
      <c r="F96" s="37">
        <v>1650</v>
      </c>
      <c r="G96" s="39">
        <f t="shared" si="14"/>
        <v>1980</v>
      </c>
      <c r="H96" s="39">
        <v>2145</v>
      </c>
      <c r="I96" s="3">
        <f t="shared" si="11"/>
        <v>1925</v>
      </c>
      <c r="J96" s="4">
        <f t="shared" si="12"/>
        <v>320.70235421649153</v>
      </c>
      <c r="K96" s="4">
        <f t="shared" ref="K96:K146" si="23">ROUND(J96/I96*100,2)</f>
        <v>16.66</v>
      </c>
      <c r="L96" s="3">
        <f t="shared" ref="L96:L146" si="24">ROUND(I96*D96,2)</f>
        <v>1925</v>
      </c>
      <c r="M96" s="28">
        <f t="shared" ref="M96:M146" si="25">ROUND(D96*F96,2)</f>
        <v>1650</v>
      </c>
      <c r="N96" s="28">
        <f t="shared" ref="N96:N146" si="26">ROUND(D96*G96,2)</f>
        <v>1980</v>
      </c>
      <c r="O96" s="28">
        <f t="shared" si="13"/>
        <v>2145</v>
      </c>
      <c r="P96" s="29"/>
    </row>
    <row r="97" spans="1:16" s="15" customFormat="1" ht="57" customHeight="1" x14ac:dyDescent="0.25">
      <c r="A97" s="21">
        <v>90</v>
      </c>
      <c r="B97" s="24">
        <v>3</v>
      </c>
      <c r="C97" s="33" t="s">
        <v>104</v>
      </c>
      <c r="D97" s="25">
        <v>1</v>
      </c>
      <c r="E97" s="34" t="s">
        <v>134</v>
      </c>
      <c r="F97" s="37">
        <v>2000</v>
      </c>
      <c r="G97" s="39">
        <f t="shared" si="14"/>
        <v>2400</v>
      </c>
      <c r="H97" s="39">
        <v>2600</v>
      </c>
      <c r="I97" s="3">
        <f t="shared" si="11"/>
        <v>2333.33</v>
      </c>
      <c r="J97" s="4">
        <f t="shared" si="12"/>
        <v>388.72898303316663</v>
      </c>
      <c r="K97" s="4">
        <f t="shared" si="23"/>
        <v>16.66</v>
      </c>
      <c r="L97" s="3">
        <f t="shared" si="24"/>
        <v>2333.33</v>
      </c>
      <c r="M97" s="28">
        <f t="shared" si="25"/>
        <v>2000</v>
      </c>
      <c r="N97" s="28">
        <f t="shared" si="26"/>
        <v>2400</v>
      </c>
      <c r="O97" s="28">
        <f t="shared" si="13"/>
        <v>2600</v>
      </c>
      <c r="P97" s="29"/>
    </row>
    <row r="98" spans="1:16" s="15" customFormat="1" ht="57" customHeight="1" x14ac:dyDescent="0.25">
      <c r="A98" s="21">
        <v>91</v>
      </c>
      <c r="B98" s="24">
        <v>3</v>
      </c>
      <c r="C98" s="33" t="s">
        <v>105</v>
      </c>
      <c r="D98" s="25">
        <v>1</v>
      </c>
      <c r="E98" s="34" t="s">
        <v>134</v>
      </c>
      <c r="F98" s="37">
        <v>35000</v>
      </c>
      <c r="G98" s="39">
        <f t="shared" si="14"/>
        <v>42000</v>
      </c>
      <c r="H98" s="39">
        <v>45500</v>
      </c>
      <c r="I98" s="3">
        <f t="shared" si="11"/>
        <v>40833.33</v>
      </c>
      <c r="J98" s="4">
        <f t="shared" si="12"/>
        <v>6802.7760673308958</v>
      </c>
      <c r="K98" s="4">
        <f t="shared" si="23"/>
        <v>16.66</v>
      </c>
      <c r="L98" s="3">
        <f t="shared" si="24"/>
        <v>40833.33</v>
      </c>
      <c r="M98" s="28">
        <f t="shared" si="25"/>
        <v>35000</v>
      </c>
      <c r="N98" s="28">
        <f t="shared" si="26"/>
        <v>42000</v>
      </c>
      <c r="O98" s="28">
        <f t="shared" si="13"/>
        <v>45500</v>
      </c>
      <c r="P98" s="29"/>
    </row>
    <row r="99" spans="1:16" s="15" customFormat="1" ht="57" customHeight="1" x14ac:dyDescent="0.25">
      <c r="A99" s="21">
        <v>92</v>
      </c>
      <c r="B99" s="24">
        <v>3</v>
      </c>
      <c r="C99" s="33" t="s">
        <v>106</v>
      </c>
      <c r="D99" s="25">
        <v>1</v>
      </c>
      <c r="E99" s="34" t="s">
        <v>134</v>
      </c>
      <c r="F99" s="37">
        <v>12000</v>
      </c>
      <c r="G99" s="39">
        <f t="shared" si="14"/>
        <v>14400</v>
      </c>
      <c r="H99" s="39">
        <v>15600</v>
      </c>
      <c r="I99" s="3">
        <f t="shared" si="11"/>
        <v>14000</v>
      </c>
      <c r="J99" s="4">
        <f t="shared" si="12"/>
        <v>2332.38075793812</v>
      </c>
      <c r="K99" s="4">
        <f t="shared" si="23"/>
        <v>16.66</v>
      </c>
      <c r="L99" s="3">
        <f t="shared" si="24"/>
        <v>14000</v>
      </c>
      <c r="M99" s="28">
        <f t="shared" si="25"/>
        <v>12000</v>
      </c>
      <c r="N99" s="28">
        <f t="shared" si="26"/>
        <v>14400</v>
      </c>
      <c r="O99" s="28">
        <f t="shared" si="13"/>
        <v>15600</v>
      </c>
      <c r="P99" s="29"/>
    </row>
    <row r="100" spans="1:16" s="15" customFormat="1" ht="57" customHeight="1" x14ac:dyDescent="0.25">
      <c r="A100" s="21">
        <v>93</v>
      </c>
      <c r="B100" s="24">
        <v>3</v>
      </c>
      <c r="C100" s="33" t="s">
        <v>107</v>
      </c>
      <c r="D100" s="25">
        <v>1</v>
      </c>
      <c r="E100" s="34" t="s">
        <v>134</v>
      </c>
      <c r="F100" s="37">
        <v>1000</v>
      </c>
      <c r="G100" s="39">
        <f t="shared" si="14"/>
        <v>1200</v>
      </c>
      <c r="H100" s="39">
        <v>1300</v>
      </c>
      <c r="I100" s="3">
        <f t="shared" si="11"/>
        <v>1166.67</v>
      </c>
      <c r="J100" s="4">
        <f t="shared" si="12"/>
        <v>194.36620655350561</v>
      </c>
      <c r="K100" s="4">
        <f t="shared" si="23"/>
        <v>16.66</v>
      </c>
      <c r="L100" s="3">
        <f t="shared" si="24"/>
        <v>1166.67</v>
      </c>
      <c r="M100" s="28">
        <f t="shared" si="25"/>
        <v>1000</v>
      </c>
      <c r="N100" s="28">
        <f t="shared" si="26"/>
        <v>1200</v>
      </c>
      <c r="O100" s="28">
        <f t="shared" si="13"/>
        <v>1300</v>
      </c>
      <c r="P100" s="29"/>
    </row>
    <row r="101" spans="1:16" s="15" customFormat="1" ht="57" customHeight="1" x14ac:dyDescent="0.25">
      <c r="A101" s="21">
        <v>94</v>
      </c>
      <c r="B101" s="24">
        <v>3</v>
      </c>
      <c r="C101" s="33" t="s">
        <v>108</v>
      </c>
      <c r="D101" s="25">
        <v>1</v>
      </c>
      <c r="E101" s="34" t="s">
        <v>134</v>
      </c>
      <c r="F101" s="37">
        <v>400</v>
      </c>
      <c r="G101" s="39">
        <f t="shared" si="14"/>
        <v>480</v>
      </c>
      <c r="H101" s="39">
        <v>520</v>
      </c>
      <c r="I101" s="3">
        <f t="shared" si="11"/>
        <v>466.67</v>
      </c>
      <c r="J101" s="4">
        <f t="shared" si="12"/>
        <v>77.747168758740017</v>
      </c>
      <c r="K101" s="4">
        <f t="shared" si="23"/>
        <v>16.66</v>
      </c>
      <c r="L101" s="3">
        <f t="shared" si="24"/>
        <v>466.67</v>
      </c>
      <c r="M101" s="28">
        <f t="shared" si="25"/>
        <v>400</v>
      </c>
      <c r="N101" s="28">
        <f t="shared" si="26"/>
        <v>480</v>
      </c>
      <c r="O101" s="28">
        <f t="shared" si="13"/>
        <v>520</v>
      </c>
      <c r="P101" s="29"/>
    </row>
    <row r="102" spans="1:16" s="15" customFormat="1" ht="57" customHeight="1" x14ac:dyDescent="0.25">
      <c r="A102" s="21">
        <v>95</v>
      </c>
      <c r="B102" s="24">
        <v>3</v>
      </c>
      <c r="C102" s="33" t="s">
        <v>109</v>
      </c>
      <c r="D102" s="25">
        <v>1</v>
      </c>
      <c r="E102" s="34" t="s">
        <v>134</v>
      </c>
      <c r="F102" s="37">
        <v>5500</v>
      </c>
      <c r="G102" s="39">
        <f t="shared" si="14"/>
        <v>6600</v>
      </c>
      <c r="H102" s="39">
        <v>7150</v>
      </c>
      <c r="I102" s="3">
        <f t="shared" si="11"/>
        <v>6416.67</v>
      </c>
      <c r="J102" s="4">
        <f t="shared" si="12"/>
        <v>1069.008990724587</v>
      </c>
      <c r="K102" s="4">
        <f t="shared" si="23"/>
        <v>16.66</v>
      </c>
      <c r="L102" s="3">
        <f t="shared" si="24"/>
        <v>6416.67</v>
      </c>
      <c r="M102" s="28">
        <f t="shared" si="25"/>
        <v>5500</v>
      </c>
      <c r="N102" s="28">
        <f t="shared" si="26"/>
        <v>6600</v>
      </c>
      <c r="O102" s="28">
        <f t="shared" si="13"/>
        <v>7150</v>
      </c>
      <c r="P102" s="29"/>
    </row>
    <row r="103" spans="1:16" s="15" customFormat="1" ht="57" customHeight="1" x14ac:dyDescent="0.25">
      <c r="A103" s="21">
        <v>96</v>
      </c>
      <c r="B103" s="24">
        <v>3</v>
      </c>
      <c r="C103" s="33" t="s">
        <v>110</v>
      </c>
      <c r="D103" s="25">
        <v>1</v>
      </c>
      <c r="E103" s="34" t="s">
        <v>134</v>
      </c>
      <c r="F103" s="37">
        <v>3700</v>
      </c>
      <c r="G103" s="39">
        <f t="shared" si="14"/>
        <v>4440</v>
      </c>
      <c r="H103" s="39">
        <v>4810</v>
      </c>
      <c r="I103" s="3">
        <f t="shared" si="11"/>
        <v>4316.67</v>
      </c>
      <c r="J103" s="4">
        <f t="shared" si="12"/>
        <v>719.15187703989204</v>
      </c>
      <c r="K103" s="4">
        <f t="shared" ref="K103:K121" si="27">ROUND(J103/I103*100,2)</f>
        <v>16.66</v>
      </c>
      <c r="L103" s="3">
        <f t="shared" ref="L103:L121" si="28">ROUND(I103*D103,2)</f>
        <v>4316.67</v>
      </c>
      <c r="M103" s="28">
        <f t="shared" ref="M103:M121" si="29">ROUND(D103*F103,2)</f>
        <v>3700</v>
      </c>
      <c r="N103" s="28">
        <f t="shared" ref="N103:N121" si="30">ROUND(D103*G103,2)</f>
        <v>4440</v>
      </c>
      <c r="O103" s="28">
        <f t="shared" si="13"/>
        <v>4810</v>
      </c>
      <c r="P103" s="29"/>
    </row>
    <row r="104" spans="1:16" s="15" customFormat="1" ht="57" customHeight="1" x14ac:dyDescent="0.25">
      <c r="A104" s="21">
        <v>97</v>
      </c>
      <c r="B104" s="24">
        <v>3</v>
      </c>
      <c r="C104" s="33" t="s">
        <v>111</v>
      </c>
      <c r="D104" s="25">
        <v>1</v>
      </c>
      <c r="E104" s="34" t="s">
        <v>134</v>
      </c>
      <c r="F104" s="37">
        <v>700</v>
      </c>
      <c r="G104" s="39">
        <f t="shared" si="14"/>
        <v>840</v>
      </c>
      <c r="H104" s="39">
        <v>910</v>
      </c>
      <c r="I104" s="3">
        <f t="shared" ref="I104:I135" si="31">ROUND((F104+G104+H104)/3,2)</f>
        <v>816.67</v>
      </c>
      <c r="J104" s="4">
        <f t="shared" ref="J104:J135" si="32">SQRT((POWER(F104-I104,2)+POWER(G104-I104,2)+POWER(H104-I104,2)/(B104-1)))</f>
        <v>136.05668763423574</v>
      </c>
      <c r="K104" s="4">
        <f t="shared" si="27"/>
        <v>16.66</v>
      </c>
      <c r="L104" s="3">
        <f t="shared" si="28"/>
        <v>816.67</v>
      </c>
      <c r="M104" s="28">
        <f t="shared" si="29"/>
        <v>700</v>
      </c>
      <c r="N104" s="28">
        <f t="shared" si="30"/>
        <v>840</v>
      </c>
      <c r="O104" s="28">
        <f t="shared" ref="O104:O135" si="33">ROUND(D104*H104,2)</f>
        <v>910</v>
      </c>
      <c r="P104" s="29"/>
    </row>
    <row r="105" spans="1:16" s="15" customFormat="1" ht="57" customHeight="1" x14ac:dyDescent="0.25">
      <c r="A105" s="21">
        <v>98</v>
      </c>
      <c r="B105" s="24">
        <v>3</v>
      </c>
      <c r="C105" s="33" t="s">
        <v>112</v>
      </c>
      <c r="D105" s="25">
        <v>1</v>
      </c>
      <c r="E105" s="34" t="s">
        <v>134</v>
      </c>
      <c r="F105" s="37">
        <v>800</v>
      </c>
      <c r="G105" s="39">
        <f t="shared" si="14"/>
        <v>960</v>
      </c>
      <c r="H105" s="39">
        <v>1040</v>
      </c>
      <c r="I105" s="3">
        <f t="shared" si="31"/>
        <v>933.33</v>
      </c>
      <c r="J105" s="4">
        <f t="shared" si="32"/>
        <v>155.49090729042649</v>
      </c>
      <c r="K105" s="4">
        <f t="shared" si="27"/>
        <v>16.66</v>
      </c>
      <c r="L105" s="3">
        <f t="shared" si="28"/>
        <v>933.33</v>
      </c>
      <c r="M105" s="28">
        <f t="shared" si="29"/>
        <v>800</v>
      </c>
      <c r="N105" s="28">
        <f t="shared" si="30"/>
        <v>960</v>
      </c>
      <c r="O105" s="28">
        <f t="shared" si="33"/>
        <v>1040</v>
      </c>
      <c r="P105" s="29"/>
    </row>
    <row r="106" spans="1:16" s="15" customFormat="1" ht="57" customHeight="1" x14ac:dyDescent="0.25">
      <c r="A106" s="21">
        <v>99</v>
      </c>
      <c r="B106" s="24">
        <v>3</v>
      </c>
      <c r="C106" s="33" t="s">
        <v>113</v>
      </c>
      <c r="D106" s="25">
        <v>1</v>
      </c>
      <c r="E106" s="34" t="s">
        <v>134</v>
      </c>
      <c r="F106" s="37">
        <v>6000</v>
      </c>
      <c r="G106" s="39">
        <f t="shared" si="14"/>
        <v>7200</v>
      </c>
      <c r="H106" s="39">
        <v>7800</v>
      </c>
      <c r="I106" s="3">
        <f t="shared" si="31"/>
        <v>7000</v>
      </c>
      <c r="J106" s="4">
        <f t="shared" si="32"/>
        <v>1166.19037896906</v>
      </c>
      <c r="K106" s="4">
        <f t="shared" si="27"/>
        <v>16.66</v>
      </c>
      <c r="L106" s="3">
        <f t="shared" si="28"/>
        <v>7000</v>
      </c>
      <c r="M106" s="28">
        <f t="shared" si="29"/>
        <v>6000</v>
      </c>
      <c r="N106" s="28">
        <f t="shared" si="30"/>
        <v>7200</v>
      </c>
      <c r="O106" s="28">
        <f t="shared" si="33"/>
        <v>7800</v>
      </c>
      <c r="P106" s="29"/>
    </row>
    <row r="107" spans="1:16" s="15" customFormat="1" ht="57" customHeight="1" x14ac:dyDescent="0.25">
      <c r="A107" s="21">
        <v>100</v>
      </c>
      <c r="B107" s="24">
        <v>3</v>
      </c>
      <c r="C107" s="33" t="s">
        <v>114</v>
      </c>
      <c r="D107" s="25">
        <v>1</v>
      </c>
      <c r="E107" s="34" t="s">
        <v>134</v>
      </c>
      <c r="F107" s="37">
        <v>8500</v>
      </c>
      <c r="G107" s="39">
        <f t="shared" si="14"/>
        <v>10200</v>
      </c>
      <c r="H107" s="39">
        <v>11050</v>
      </c>
      <c r="I107" s="3">
        <f t="shared" si="31"/>
        <v>9916.67</v>
      </c>
      <c r="J107" s="4">
        <f t="shared" si="32"/>
        <v>1652.1041802047473</v>
      </c>
      <c r="K107" s="4">
        <f t="shared" si="27"/>
        <v>16.66</v>
      </c>
      <c r="L107" s="3">
        <f t="shared" si="28"/>
        <v>9916.67</v>
      </c>
      <c r="M107" s="28">
        <f t="shared" si="29"/>
        <v>8500</v>
      </c>
      <c r="N107" s="28">
        <f t="shared" si="30"/>
        <v>10200</v>
      </c>
      <c r="O107" s="28">
        <f t="shared" si="33"/>
        <v>11050</v>
      </c>
      <c r="P107" s="29"/>
    </row>
    <row r="108" spans="1:16" s="15" customFormat="1" ht="57" customHeight="1" x14ac:dyDescent="0.25">
      <c r="A108" s="21">
        <v>101</v>
      </c>
      <c r="B108" s="24">
        <v>3</v>
      </c>
      <c r="C108" s="33" t="s">
        <v>115</v>
      </c>
      <c r="D108" s="25">
        <v>1</v>
      </c>
      <c r="E108" s="34" t="s">
        <v>134</v>
      </c>
      <c r="F108" s="37">
        <v>17500</v>
      </c>
      <c r="G108" s="39">
        <f t="shared" si="14"/>
        <v>21000</v>
      </c>
      <c r="H108" s="39">
        <v>22750</v>
      </c>
      <c r="I108" s="3">
        <f t="shared" si="31"/>
        <v>20416.669999999998</v>
      </c>
      <c r="J108" s="4">
        <f t="shared" si="32"/>
        <v>3401.3897486542169</v>
      </c>
      <c r="K108" s="4">
        <f t="shared" si="27"/>
        <v>16.66</v>
      </c>
      <c r="L108" s="3">
        <f t="shared" si="28"/>
        <v>20416.669999999998</v>
      </c>
      <c r="M108" s="28">
        <f t="shared" si="29"/>
        <v>17500</v>
      </c>
      <c r="N108" s="28">
        <f t="shared" si="30"/>
        <v>21000</v>
      </c>
      <c r="O108" s="28">
        <f t="shared" si="33"/>
        <v>22750</v>
      </c>
      <c r="P108" s="29"/>
    </row>
    <row r="109" spans="1:16" s="15" customFormat="1" ht="57" customHeight="1" x14ac:dyDescent="0.25">
      <c r="A109" s="21">
        <v>102</v>
      </c>
      <c r="B109" s="24">
        <v>3</v>
      </c>
      <c r="C109" s="33" t="s">
        <v>116</v>
      </c>
      <c r="D109" s="25">
        <v>1</v>
      </c>
      <c r="E109" s="34" t="s">
        <v>134</v>
      </c>
      <c r="F109" s="37">
        <v>3000</v>
      </c>
      <c r="G109" s="39">
        <f t="shared" si="14"/>
        <v>3600</v>
      </c>
      <c r="H109" s="39">
        <v>3900</v>
      </c>
      <c r="I109" s="3">
        <f t="shared" si="31"/>
        <v>3500</v>
      </c>
      <c r="J109" s="4">
        <f t="shared" si="32"/>
        <v>583.09518948453001</v>
      </c>
      <c r="K109" s="4">
        <f t="shared" si="27"/>
        <v>16.66</v>
      </c>
      <c r="L109" s="3">
        <f t="shared" si="28"/>
        <v>3500</v>
      </c>
      <c r="M109" s="28">
        <f t="shared" si="29"/>
        <v>3000</v>
      </c>
      <c r="N109" s="28">
        <f t="shared" si="30"/>
        <v>3600</v>
      </c>
      <c r="O109" s="28">
        <f t="shared" si="33"/>
        <v>3900</v>
      </c>
      <c r="P109" s="29"/>
    </row>
    <row r="110" spans="1:16" s="15" customFormat="1" ht="57" customHeight="1" x14ac:dyDescent="0.25">
      <c r="A110" s="21">
        <v>103</v>
      </c>
      <c r="B110" s="24">
        <v>3</v>
      </c>
      <c r="C110" s="33" t="s">
        <v>117</v>
      </c>
      <c r="D110" s="25">
        <v>1</v>
      </c>
      <c r="E110" s="34" t="s">
        <v>134</v>
      </c>
      <c r="F110" s="37">
        <v>1300</v>
      </c>
      <c r="G110" s="39">
        <f t="shared" si="14"/>
        <v>1560</v>
      </c>
      <c r="H110" s="39">
        <v>1690</v>
      </c>
      <c r="I110" s="3">
        <f t="shared" si="31"/>
        <v>1516.67</v>
      </c>
      <c r="J110" s="4">
        <f t="shared" si="32"/>
        <v>252.67572548624454</v>
      </c>
      <c r="K110" s="4">
        <f t="shared" si="27"/>
        <v>16.66</v>
      </c>
      <c r="L110" s="3">
        <f t="shared" si="28"/>
        <v>1516.67</v>
      </c>
      <c r="M110" s="28">
        <f t="shared" si="29"/>
        <v>1300</v>
      </c>
      <c r="N110" s="28">
        <f t="shared" si="30"/>
        <v>1560</v>
      </c>
      <c r="O110" s="28">
        <f t="shared" si="33"/>
        <v>1690</v>
      </c>
      <c r="P110" s="29"/>
    </row>
    <row r="111" spans="1:16" s="15" customFormat="1" ht="57" customHeight="1" x14ac:dyDescent="0.25">
      <c r="A111" s="21">
        <v>104</v>
      </c>
      <c r="B111" s="24">
        <v>3</v>
      </c>
      <c r="C111" s="33" t="s">
        <v>118</v>
      </c>
      <c r="D111" s="25">
        <v>1</v>
      </c>
      <c r="E111" s="34" t="s">
        <v>134</v>
      </c>
      <c r="F111" s="37">
        <v>8000</v>
      </c>
      <c r="G111" s="39">
        <f t="shared" si="14"/>
        <v>9600</v>
      </c>
      <c r="H111" s="39">
        <v>10400</v>
      </c>
      <c r="I111" s="3">
        <f t="shared" si="31"/>
        <v>9333.33</v>
      </c>
      <c r="J111" s="4">
        <f t="shared" si="32"/>
        <v>1554.9193619766911</v>
      </c>
      <c r="K111" s="4">
        <f t="shared" ref="K111:K113" si="34">ROUND(J111/I111*100,2)</f>
        <v>16.66</v>
      </c>
      <c r="L111" s="3">
        <f t="shared" ref="L111:L113" si="35">ROUND(I111*D111,2)</f>
        <v>9333.33</v>
      </c>
      <c r="M111" s="28">
        <f t="shared" ref="M111:M113" si="36">ROUND(D111*F111,2)</f>
        <v>8000</v>
      </c>
      <c r="N111" s="28">
        <f t="shared" ref="N111:N113" si="37">ROUND(D111*G111,2)</f>
        <v>9600</v>
      </c>
      <c r="O111" s="28">
        <f t="shared" si="33"/>
        <v>10400</v>
      </c>
      <c r="P111" s="29"/>
    </row>
    <row r="112" spans="1:16" s="15" customFormat="1" ht="57" customHeight="1" x14ac:dyDescent="0.25">
      <c r="A112" s="21">
        <v>105</v>
      </c>
      <c r="B112" s="24">
        <v>3</v>
      </c>
      <c r="C112" s="33" t="s">
        <v>119</v>
      </c>
      <c r="D112" s="25">
        <v>1</v>
      </c>
      <c r="E112" s="34" t="s">
        <v>134</v>
      </c>
      <c r="F112" s="37">
        <v>45000</v>
      </c>
      <c r="G112" s="39">
        <f t="shared" si="14"/>
        <v>54000</v>
      </c>
      <c r="H112" s="39">
        <v>58500</v>
      </c>
      <c r="I112" s="3">
        <f t="shared" si="31"/>
        <v>52500</v>
      </c>
      <c r="J112" s="4">
        <f t="shared" si="32"/>
        <v>8746.4278422679508</v>
      </c>
      <c r="K112" s="4">
        <f t="shared" si="34"/>
        <v>16.66</v>
      </c>
      <c r="L112" s="3">
        <f t="shared" si="35"/>
        <v>52500</v>
      </c>
      <c r="M112" s="28">
        <f t="shared" si="36"/>
        <v>45000</v>
      </c>
      <c r="N112" s="28">
        <f t="shared" si="37"/>
        <v>54000</v>
      </c>
      <c r="O112" s="28">
        <f t="shared" si="33"/>
        <v>58500</v>
      </c>
      <c r="P112" s="29"/>
    </row>
    <row r="113" spans="1:16" s="15" customFormat="1" ht="57" customHeight="1" x14ac:dyDescent="0.25">
      <c r="A113" s="21">
        <v>106</v>
      </c>
      <c r="B113" s="24">
        <v>3</v>
      </c>
      <c r="C113" s="33" t="s">
        <v>120</v>
      </c>
      <c r="D113" s="25">
        <v>1</v>
      </c>
      <c r="E113" s="34" t="s">
        <v>134</v>
      </c>
      <c r="F113" s="37">
        <v>600000</v>
      </c>
      <c r="G113" s="39">
        <f t="shared" si="14"/>
        <v>720000</v>
      </c>
      <c r="H113" s="39">
        <v>780000</v>
      </c>
      <c r="I113" s="3">
        <f t="shared" si="31"/>
        <v>700000</v>
      </c>
      <c r="J113" s="4">
        <f t="shared" si="32"/>
        <v>116619.03789690601</v>
      </c>
      <c r="K113" s="4">
        <f t="shared" si="34"/>
        <v>16.66</v>
      </c>
      <c r="L113" s="3">
        <f t="shared" si="35"/>
        <v>700000</v>
      </c>
      <c r="M113" s="28">
        <f t="shared" si="36"/>
        <v>600000</v>
      </c>
      <c r="N113" s="28">
        <f t="shared" si="37"/>
        <v>720000</v>
      </c>
      <c r="O113" s="28">
        <f t="shared" si="33"/>
        <v>780000</v>
      </c>
      <c r="P113" s="29"/>
    </row>
    <row r="114" spans="1:16" s="15" customFormat="1" ht="57" customHeight="1" x14ac:dyDescent="0.25">
      <c r="A114" s="21">
        <v>107</v>
      </c>
      <c r="B114" s="24">
        <v>3</v>
      </c>
      <c r="C114" s="33" t="s">
        <v>121</v>
      </c>
      <c r="D114" s="25">
        <v>1</v>
      </c>
      <c r="E114" s="34" t="s">
        <v>134</v>
      </c>
      <c r="F114" s="37">
        <v>42000</v>
      </c>
      <c r="G114" s="39">
        <f t="shared" si="14"/>
        <v>50400</v>
      </c>
      <c r="H114" s="39">
        <v>54600</v>
      </c>
      <c r="I114" s="3">
        <f t="shared" si="31"/>
        <v>49000</v>
      </c>
      <c r="J114" s="4">
        <f t="shared" si="32"/>
        <v>8163.3326527834206</v>
      </c>
      <c r="K114" s="4">
        <f t="shared" si="27"/>
        <v>16.66</v>
      </c>
      <c r="L114" s="3">
        <f t="shared" si="28"/>
        <v>49000</v>
      </c>
      <c r="M114" s="28">
        <f t="shared" si="29"/>
        <v>42000</v>
      </c>
      <c r="N114" s="28">
        <f t="shared" si="30"/>
        <v>50400</v>
      </c>
      <c r="O114" s="28">
        <f t="shared" si="33"/>
        <v>54600</v>
      </c>
      <c r="P114" s="29"/>
    </row>
    <row r="115" spans="1:16" s="15" customFormat="1" ht="57" customHeight="1" x14ac:dyDescent="0.25">
      <c r="A115" s="21">
        <v>108</v>
      </c>
      <c r="B115" s="24">
        <v>3</v>
      </c>
      <c r="C115" s="33" t="s">
        <v>122</v>
      </c>
      <c r="D115" s="25">
        <v>1</v>
      </c>
      <c r="E115" s="34" t="s">
        <v>134</v>
      </c>
      <c r="F115" s="34">
        <v>20</v>
      </c>
      <c r="G115" s="39">
        <f t="shared" si="14"/>
        <v>24</v>
      </c>
      <c r="H115" s="39">
        <v>26</v>
      </c>
      <c r="I115" s="3">
        <f t="shared" si="31"/>
        <v>23.33</v>
      </c>
      <c r="J115" s="4">
        <f t="shared" si="32"/>
        <v>3.8861613450807719</v>
      </c>
      <c r="K115" s="4">
        <f t="shared" ref="K115:K119" si="38">ROUND(J115/I115*100,2)</f>
        <v>16.66</v>
      </c>
      <c r="L115" s="3">
        <f t="shared" ref="L115:L119" si="39">ROUND(I115*D115,2)</f>
        <v>23.33</v>
      </c>
      <c r="M115" s="28">
        <f t="shared" ref="M115:M119" si="40">ROUND(D115*F115,2)</f>
        <v>20</v>
      </c>
      <c r="N115" s="28">
        <f t="shared" ref="N115:N119" si="41">ROUND(D115*G115,2)</f>
        <v>24</v>
      </c>
      <c r="O115" s="28">
        <f t="shared" si="33"/>
        <v>26</v>
      </c>
      <c r="P115" s="29"/>
    </row>
    <row r="116" spans="1:16" s="15" customFormat="1" ht="57" customHeight="1" x14ac:dyDescent="0.25">
      <c r="A116" s="21">
        <v>109</v>
      </c>
      <c r="B116" s="24">
        <v>3</v>
      </c>
      <c r="C116" s="42" t="s">
        <v>123</v>
      </c>
      <c r="D116" s="25">
        <v>1</v>
      </c>
      <c r="E116" s="34" t="s">
        <v>134</v>
      </c>
      <c r="F116" s="41">
        <v>250</v>
      </c>
      <c r="G116" s="39">
        <f t="shared" si="14"/>
        <v>300</v>
      </c>
      <c r="H116" s="39">
        <v>325</v>
      </c>
      <c r="I116" s="3">
        <f t="shared" si="31"/>
        <v>291.67</v>
      </c>
      <c r="J116" s="4">
        <f t="shared" si="32"/>
        <v>48.592409386652157</v>
      </c>
      <c r="K116" s="4">
        <f t="shared" si="38"/>
        <v>16.66</v>
      </c>
      <c r="L116" s="3">
        <f t="shared" si="39"/>
        <v>291.67</v>
      </c>
      <c r="M116" s="28">
        <f t="shared" si="40"/>
        <v>250</v>
      </c>
      <c r="N116" s="28">
        <f t="shared" si="41"/>
        <v>300</v>
      </c>
      <c r="O116" s="28">
        <f t="shared" si="33"/>
        <v>325</v>
      </c>
      <c r="P116" s="29"/>
    </row>
    <row r="117" spans="1:16" s="15" customFormat="1" ht="57" customHeight="1" x14ac:dyDescent="0.25">
      <c r="A117" s="21">
        <v>110</v>
      </c>
      <c r="B117" s="24">
        <v>3</v>
      </c>
      <c r="C117" s="33" t="s">
        <v>124</v>
      </c>
      <c r="D117" s="25">
        <v>1</v>
      </c>
      <c r="E117" s="34" t="s">
        <v>134</v>
      </c>
      <c r="F117" s="37">
        <v>950</v>
      </c>
      <c r="G117" s="39">
        <f t="shared" si="14"/>
        <v>1140</v>
      </c>
      <c r="H117" s="39">
        <v>1235</v>
      </c>
      <c r="I117" s="3">
        <f t="shared" si="31"/>
        <v>1108.33</v>
      </c>
      <c r="J117" s="4">
        <f t="shared" si="32"/>
        <v>184.64566675121296</v>
      </c>
      <c r="K117" s="4">
        <f t="shared" si="38"/>
        <v>16.66</v>
      </c>
      <c r="L117" s="3">
        <f t="shared" si="39"/>
        <v>1108.33</v>
      </c>
      <c r="M117" s="28">
        <f t="shared" si="40"/>
        <v>950</v>
      </c>
      <c r="N117" s="28">
        <f t="shared" si="41"/>
        <v>1140</v>
      </c>
      <c r="O117" s="28">
        <f t="shared" si="33"/>
        <v>1235</v>
      </c>
      <c r="P117" s="29"/>
    </row>
    <row r="118" spans="1:16" s="15" customFormat="1" ht="57" customHeight="1" x14ac:dyDescent="0.25">
      <c r="A118" s="21">
        <v>111</v>
      </c>
      <c r="B118" s="24">
        <v>3</v>
      </c>
      <c r="C118" s="33" t="s">
        <v>125</v>
      </c>
      <c r="D118" s="25">
        <v>1</v>
      </c>
      <c r="E118" s="34" t="s">
        <v>134</v>
      </c>
      <c r="F118" s="37">
        <v>523</v>
      </c>
      <c r="G118" s="39">
        <f t="shared" si="14"/>
        <v>627.6</v>
      </c>
      <c r="H118" s="39">
        <v>679.9</v>
      </c>
      <c r="I118" s="3">
        <f t="shared" si="31"/>
        <v>610.16999999999996</v>
      </c>
      <c r="J118" s="4">
        <f t="shared" si="32"/>
        <v>101.65407148757002</v>
      </c>
      <c r="K118" s="4">
        <f t="shared" si="38"/>
        <v>16.66</v>
      </c>
      <c r="L118" s="3">
        <f t="shared" si="39"/>
        <v>610.16999999999996</v>
      </c>
      <c r="M118" s="28">
        <f t="shared" si="40"/>
        <v>523</v>
      </c>
      <c r="N118" s="28">
        <f t="shared" si="41"/>
        <v>627.6</v>
      </c>
      <c r="O118" s="28">
        <f t="shared" si="33"/>
        <v>679.9</v>
      </c>
      <c r="P118" s="29"/>
    </row>
    <row r="119" spans="1:16" s="15" customFormat="1" ht="57" customHeight="1" x14ac:dyDescent="0.25">
      <c r="A119" s="21">
        <v>112</v>
      </c>
      <c r="B119" s="24">
        <v>3</v>
      </c>
      <c r="C119" s="33" t="s">
        <v>126</v>
      </c>
      <c r="D119" s="25">
        <v>1</v>
      </c>
      <c r="E119" s="34" t="s">
        <v>134</v>
      </c>
      <c r="F119" s="37">
        <v>1850</v>
      </c>
      <c r="G119" s="39">
        <f t="shared" si="14"/>
        <v>2220</v>
      </c>
      <c r="H119" s="39">
        <v>2405</v>
      </c>
      <c r="I119" s="3">
        <f t="shared" si="31"/>
        <v>2158.33</v>
      </c>
      <c r="J119" s="4">
        <f t="shared" si="32"/>
        <v>359.57422356170082</v>
      </c>
      <c r="K119" s="4">
        <f t="shared" si="38"/>
        <v>16.66</v>
      </c>
      <c r="L119" s="3">
        <f t="shared" si="39"/>
        <v>2158.33</v>
      </c>
      <c r="M119" s="28">
        <f t="shared" si="40"/>
        <v>1850</v>
      </c>
      <c r="N119" s="28">
        <f t="shared" si="41"/>
        <v>2220</v>
      </c>
      <c r="O119" s="28">
        <f t="shared" si="33"/>
        <v>2405</v>
      </c>
      <c r="P119" s="29"/>
    </row>
    <row r="120" spans="1:16" s="15" customFormat="1" ht="57" customHeight="1" x14ac:dyDescent="0.25">
      <c r="A120" s="21">
        <v>113</v>
      </c>
      <c r="B120" s="24">
        <v>3</v>
      </c>
      <c r="C120" s="33" t="s">
        <v>127</v>
      </c>
      <c r="D120" s="25">
        <v>1</v>
      </c>
      <c r="E120" s="34" t="s">
        <v>134</v>
      </c>
      <c r="F120" s="37">
        <v>8088</v>
      </c>
      <c r="G120" s="39">
        <f t="shared" si="14"/>
        <v>9705.6</v>
      </c>
      <c r="H120" s="39">
        <v>10514.4</v>
      </c>
      <c r="I120" s="3">
        <f t="shared" si="31"/>
        <v>9436</v>
      </c>
      <c r="J120" s="4">
        <f t="shared" si="32"/>
        <v>1572.0246308502929</v>
      </c>
      <c r="K120" s="4">
        <f t="shared" si="27"/>
        <v>16.66</v>
      </c>
      <c r="L120" s="3">
        <f t="shared" si="28"/>
        <v>9436</v>
      </c>
      <c r="M120" s="28">
        <f t="shared" si="29"/>
        <v>8088</v>
      </c>
      <c r="N120" s="28">
        <f t="shared" si="30"/>
        <v>9705.6</v>
      </c>
      <c r="O120" s="28">
        <f t="shared" si="33"/>
        <v>10514.4</v>
      </c>
      <c r="P120" s="29"/>
    </row>
    <row r="121" spans="1:16" s="15" customFormat="1" ht="57" customHeight="1" x14ac:dyDescent="0.25">
      <c r="A121" s="21">
        <v>114</v>
      </c>
      <c r="B121" s="24">
        <v>3</v>
      </c>
      <c r="C121" s="33" t="s">
        <v>128</v>
      </c>
      <c r="D121" s="25">
        <v>1</v>
      </c>
      <c r="E121" s="34" t="s">
        <v>134</v>
      </c>
      <c r="F121" s="37">
        <v>19</v>
      </c>
      <c r="G121" s="39">
        <f t="shared" si="14"/>
        <v>22.8</v>
      </c>
      <c r="H121" s="39">
        <v>24.7</v>
      </c>
      <c r="I121" s="3">
        <f t="shared" si="31"/>
        <v>22.17</v>
      </c>
      <c r="J121" s="4">
        <f t="shared" si="32"/>
        <v>3.6940831068074256</v>
      </c>
      <c r="K121" s="4">
        <f t="shared" si="27"/>
        <v>16.66</v>
      </c>
      <c r="L121" s="3">
        <f t="shared" si="28"/>
        <v>22.17</v>
      </c>
      <c r="M121" s="28">
        <f t="shared" si="29"/>
        <v>19</v>
      </c>
      <c r="N121" s="28">
        <f t="shared" si="30"/>
        <v>22.8</v>
      </c>
      <c r="O121" s="28">
        <f t="shared" si="33"/>
        <v>24.7</v>
      </c>
      <c r="P121" s="29"/>
    </row>
    <row r="122" spans="1:16" s="15" customFormat="1" ht="57" customHeight="1" x14ac:dyDescent="0.25">
      <c r="A122" s="21">
        <v>115</v>
      </c>
      <c r="B122" s="24">
        <v>3</v>
      </c>
      <c r="C122" s="33" t="s">
        <v>129</v>
      </c>
      <c r="D122" s="25">
        <v>1</v>
      </c>
      <c r="E122" s="34" t="s">
        <v>134</v>
      </c>
      <c r="F122" s="37">
        <v>19</v>
      </c>
      <c r="G122" s="39">
        <f t="shared" si="14"/>
        <v>22.8</v>
      </c>
      <c r="H122" s="39">
        <v>24.7</v>
      </c>
      <c r="I122" s="3">
        <f t="shared" si="31"/>
        <v>22.17</v>
      </c>
      <c r="J122" s="4">
        <f t="shared" si="32"/>
        <v>3.6940831068074256</v>
      </c>
      <c r="K122" s="4">
        <f t="shared" si="23"/>
        <v>16.66</v>
      </c>
      <c r="L122" s="3">
        <f t="shared" si="24"/>
        <v>22.17</v>
      </c>
      <c r="M122" s="28">
        <f t="shared" si="25"/>
        <v>19</v>
      </c>
      <c r="N122" s="28">
        <f t="shared" si="26"/>
        <v>22.8</v>
      </c>
      <c r="O122" s="28">
        <f t="shared" si="33"/>
        <v>24.7</v>
      </c>
      <c r="P122" s="29"/>
    </row>
    <row r="123" spans="1:16" s="15" customFormat="1" ht="57" customHeight="1" x14ac:dyDescent="0.25">
      <c r="A123" s="21">
        <v>116</v>
      </c>
      <c r="B123" s="24">
        <v>3</v>
      </c>
      <c r="C123" s="33" t="s">
        <v>130</v>
      </c>
      <c r="D123" s="25">
        <v>1</v>
      </c>
      <c r="E123" s="34" t="s">
        <v>134</v>
      </c>
      <c r="F123" s="37">
        <v>19</v>
      </c>
      <c r="G123" s="39">
        <f t="shared" si="14"/>
        <v>22.8</v>
      </c>
      <c r="H123" s="39">
        <v>24.7</v>
      </c>
      <c r="I123" s="3">
        <f t="shared" si="31"/>
        <v>22.17</v>
      </c>
      <c r="J123" s="4">
        <f t="shared" si="32"/>
        <v>3.6940831068074256</v>
      </c>
      <c r="K123" s="4">
        <f t="shared" si="23"/>
        <v>16.66</v>
      </c>
      <c r="L123" s="3">
        <f t="shared" si="24"/>
        <v>22.17</v>
      </c>
      <c r="M123" s="28">
        <f t="shared" si="25"/>
        <v>19</v>
      </c>
      <c r="N123" s="28">
        <f t="shared" si="26"/>
        <v>22.8</v>
      </c>
      <c r="O123" s="28">
        <f t="shared" si="33"/>
        <v>24.7</v>
      </c>
      <c r="P123" s="29"/>
    </row>
    <row r="124" spans="1:16" s="15" customFormat="1" ht="57" customHeight="1" x14ac:dyDescent="0.25">
      <c r="A124" s="21">
        <v>117</v>
      </c>
      <c r="B124" s="24">
        <v>3</v>
      </c>
      <c r="C124" s="33" t="s">
        <v>131</v>
      </c>
      <c r="D124" s="25">
        <v>1</v>
      </c>
      <c r="E124" s="34" t="s">
        <v>134</v>
      </c>
      <c r="F124" s="37">
        <v>6</v>
      </c>
      <c r="G124" s="39">
        <f t="shared" si="14"/>
        <v>7.2</v>
      </c>
      <c r="H124" s="39">
        <v>7.8</v>
      </c>
      <c r="I124" s="3">
        <f t="shared" si="31"/>
        <v>7</v>
      </c>
      <c r="J124" s="4">
        <f t="shared" si="32"/>
        <v>1.16619037896906</v>
      </c>
      <c r="K124" s="4">
        <f t="shared" si="23"/>
        <v>16.66</v>
      </c>
      <c r="L124" s="3">
        <f t="shared" si="24"/>
        <v>7</v>
      </c>
      <c r="M124" s="28">
        <f t="shared" si="25"/>
        <v>6</v>
      </c>
      <c r="N124" s="28">
        <f t="shared" si="26"/>
        <v>7.2</v>
      </c>
      <c r="O124" s="28">
        <f t="shared" si="33"/>
        <v>7.8</v>
      </c>
      <c r="P124" s="29"/>
    </row>
    <row r="125" spans="1:16" s="15" customFormat="1" ht="57" customHeight="1" x14ac:dyDescent="0.25">
      <c r="A125" s="21">
        <v>118</v>
      </c>
      <c r="B125" s="24">
        <v>3</v>
      </c>
      <c r="C125" s="33" t="s">
        <v>153</v>
      </c>
      <c r="D125" s="25">
        <v>1</v>
      </c>
      <c r="E125" s="34" t="s">
        <v>134</v>
      </c>
      <c r="F125" s="37">
        <v>6500</v>
      </c>
      <c r="G125" s="39">
        <f t="shared" si="14"/>
        <v>7800</v>
      </c>
      <c r="H125" s="39">
        <v>8450</v>
      </c>
      <c r="I125" s="3">
        <f t="shared" si="31"/>
        <v>7583.33</v>
      </c>
      <c r="J125" s="4">
        <f t="shared" si="32"/>
        <v>1263.3717672363903</v>
      </c>
      <c r="K125" s="4">
        <f t="shared" si="23"/>
        <v>16.66</v>
      </c>
      <c r="L125" s="3">
        <f t="shared" si="24"/>
        <v>7583.33</v>
      </c>
      <c r="M125" s="28">
        <f t="shared" si="25"/>
        <v>6500</v>
      </c>
      <c r="N125" s="28">
        <f t="shared" si="26"/>
        <v>7800</v>
      </c>
      <c r="O125" s="28">
        <f t="shared" si="33"/>
        <v>8450</v>
      </c>
      <c r="P125" s="29"/>
    </row>
    <row r="126" spans="1:16" s="15" customFormat="1" ht="57" customHeight="1" x14ac:dyDescent="0.25">
      <c r="A126" s="21">
        <v>119</v>
      </c>
      <c r="B126" s="24">
        <v>3</v>
      </c>
      <c r="C126" s="33" t="s">
        <v>70</v>
      </c>
      <c r="D126" s="25">
        <v>1</v>
      </c>
      <c r="E126" s="34" t="s">
        <v>25</v>
      </c>
      <c r="F126" s="38">
        <v>4000</v>
      </c>
      <c r="G126" s="39">
        <f t="shared" si="14"/>
        <v>4800</v>
      </c>
      <c r="H126" s="39">
        <v>5200</v>
      </c>
      <c r="I126" s="3">
        <f t="shared" si="31"/>
        <v>4666.67</v>
      </c>
      <c r="J126" s="4">
        <f t="shared" si="32"/>
        <v>777.4613959869647</v>
      </c>
      <c r="K126" s="4">
        <f t="shared" si="23"/>
        <v>16.66</v>
      </c>
      <c r="L126" s="3">
        <f t="shared" si="24"/>
        <v>4666.67</v>
      </c>
      <c r="M126" s="28">
        <f t="shared" si="25"/>
        <v>4000</v>
      </c>
      <c r="N126" s="28">
        <f t="shared" si="26"/>
        <v>4800</v>
      </c>
      <c r="O126" s="28">
        <f t="shared" si="33"/>
        <v>5200</v>
      </c>
      <c r="P126" s="29"/>
    </row>
    <row r="127" spans="1:16" s="15" customFormat="1" ht="57" customHeight="1" x14ac:dyDescent="0.25">
      <c r="A127" s="21">
        <v>120</v>
      </c>
      <c r="B127" s="24">
        <v>3</v>
      </c>
      <c r="C127" s="33" t="s">
        <v>74</v>
      </c>
      <c r="D127" s="25">
        <v>1</v>
      </c>
      <c r="E127" s="34" t="s">
        <v>25</v>
      </c>
      <c r="F127" s="38">
        <v>2000</v>
      </c>
      <c r="G127" s="39">
        <f t="shared" si="14"/>
        <v>2400</v>
      </c>
      <c r="H127" s="39">
        <v>2600</v>
      </c>
      <c r="I127" s="3">
        <f t="shared" si="31"/>
        <v>2333.33</v>
      </c>
      <c r="J127" s="4">
        <f t="shared" si="32"/>
        <v>388.72898303316663</v>
      </c>
      <c r="K127" s="4">
        <f t="shared" si="23"/>
        <v>16.66</v>
      </c>
      <c r="L127" s="3">
        <f t="shared" si="24"/>
        <v>2333.33</v>
      </c>
      <c r="M127" s="28">
        <f t="shared" si="25"/>
        <v>2000</v>
      </c>
      <c r="N127" s="28">
        <f t="shared" si="26"/>
        <v>2400</v>
      </c>
      <c r="O127" s="28">
        <f t="shared" si="33"/>
        <v>2600</v>
      </c>
      <c r="P127" s="29"/>
    </row>
    <row r="128" spans="1:16" s="15" customFormat="1" ht="57" customHeight="1" x14ac:dyDescent="0.25">
      <c r="A128" s="21">
        <v>121</v>
      </c>
      <c r="B128" s="24">
        <v>3</v>
      </c>
      <c r="C128" s="33" t="s">
        <v>153</v>
      </c>
      <c r="D128" s="25">
        <v>1</v>
      </c>
      <c r="E128" s="34" t="s">
        <v>134</v>
      </c>
      <c r="F128" s="37">
        <v>6500</v>
      </c>
      <c r="G128" s="39">
        <f t="shared" si="14"/>
        <v>7800</v>
      </c>
      <c r="H128" s="39">
        <v>8450</v>
      </c>
      <c r="I128" s="3">
        <f t="shared" si="31"/>
        <v>7583.33</v>
      </c>
      <c r="J128" s="4">
        <f t="shared" si="32"/>
        <v>1263.3717672363903</v>
      </c>
      <c r="K128" s="4">
        <f t="shared" si="23"/>
        <v>16.66</v>
      </c>
      <c r="L128" s="3">
        <f t="shared" si="24"/>
        <v>7583.33</v>
      </c>
      <c r="M128" s="28">
        <f t="shared" si="25"/>
        <v>6500</v>
      </c>
      <c r="N128" s="28">
        <f t="shared" si="26"/>
        <v>7800</v>
      </c>
      <c r="O128" s="28">
        <f t="shared" si="33"/>
        <v>8450</v>
      </c>
      <c r="P128" s="29"/>
    </row>
    <row r="129" spans="1:16" s="15" customFormat="1" ht="57" customHeight="1" x14ac:dyDescent="0.25">
      <c r="A129" s="21">
        <v>122</v>
      </c>
      <c r="B129" s="24">
        <v>3</v>
      </c>
      <c r="C129" s="33" t="s">
        <v>154</v>
      </c>
      <c r="D129" s="25">
        <v>1</v>
      </c>
      <c r="E129" s="34" t="s">
        <v>134</v>
      </c>
      <c r="F129" s="37">
        <v>103</v>
      </c>
      <c r="G129" s="39">
        <f t="shared" si="14"/>
        <v>123.6</v>
      </c>
      <c r="H129" s="39">
        <v>133.9</v>
      </c>
      <c r="I129" s="3">
        <f t="shared" si="31"/>
        <v>120.17</v>
      </c>
      <c r="J129" s="4">
        <f t="shared" si="32"/>
        <v>20.020745490615479</v>
      </c>
      <c r="K129" s="4">
        <f t="shared" ref="K129:K134" si="42">ROUND(J129/I129*100,2)</f>
        <v>16.66</v>
      </c>
      <c r="L129" s="3">
        <f t="shared" ref="L129:L134" si="43">ROUND(I129*D129,2)</f>
        <v>120.17</v>
      </c>
      <c r="M129" s="28">
        <f t="shared" ref="M129:M134" si="44">ROUND(D129*F129,2)</f>
        <v>103</v>
      </c>
      <c r="N129" s="28">
        <f t="shared" ref="N129:N134" si="45">ROUND(D129*G129,2)</f>
        <v>123.6</v>
      </c>
      <c r="O129" s="28">
        <f t="shared" si="33"/>
        <v>133.9</v>
      </c>
      <c r="P129" s="29"/>
    </row>
    <row r="130" spans="1:16" s="15" customFormat="1" ht="57" customHeight="1" x14ac:dyDescent="0.25">
      <c r="A130" s="21">
        <v>123</v>
      </c>
      <c r="B130" s="24">
        <v>3</v>
      </c>
      <c r="C130" s="33" t="s">
        <v>155</v>
      </c>
      <c r="D130" s="25">
        <v>1</v>
      </c>
      <c r="E130" s="34" t="s">
        <v>134</v>
      </c>
      <c r="F130" s="37">
        <v>2300</v>
      </c>
      <c r="G130" s="39">
        <f t="shared" si="14"/>
        <v>2760</v>
      </c>
      <c r="H130" s="39">
        <v>2990</v>
      </c>
      <c r="I130" s="3">
        <f t="shared" si="31"/>
        <v>2683.33</v>
      </c>
      <c r="J130" s="4">
        <f t="shared" si="32"/>
        <v>447.03850197717867</v>
      </c>
      <c r="K130" s="4">
        <f t="shared" si="42"/>
        <v>16.66</v>
      </c>
      <c r="L130" s="3">
        <f t="shared" si="43"/>
        <v>2683.33</v>
      </c>
      <c r="M130" s="28">
        <f t="shared" si="44"/>
        <v>2300</v>
      </c>
      <c r="N130" s="28">
        <f t="shared" si="45"/>
        <v>2760</v>
      </c>
      <c r="O130" s="28">
        <f t="shared" si="33"/>
        <v>2990</v>
      </c>
      <c r="P130" s="29"/>
    </row>
    <row r="131" spans="1:16" s="15" customFormat="1" ht="57" customHeight="1" x14ac:dyDescent="0.25">
      <c r="A131" s="21">
        <v>124</v>
      </c>
      <c r="B131" s="24">
        <v>3</v>
      </c>
      <c r="C131" s="33" t="s">
        <v>156</v>
      </c>
      <c r="D131" s="25">
        <v>1</v>
      </c>
      <c r="E131" s="34" t="s">
        <v>134</v>
      </c>
      <c r="F131" s="37">
        <v>5535</v>
      </c>
      <c r="G131" s="39">
        <f t="shared" si="14"/>
        <v>6642</v>
      </c>
      <c r="H131" s="39">
        <v>7195.5</v>
      </c>
      <c r="I131" s="3">
        <f t="shared" si="31"/>
        <v>6457.5</v>
      </c>
      <c r="J131" s="4">
        <f t="shared" si="32"/>
        <v>1075.8106245989579</v>
      </c>
      <c r="K131" s="4">
        <f t="shared" si="42"/>
        <v>16.66</v>
      </c>
      <c r="L131" s="3">
        <f t="shared" si="43"/>
        <v>6457.5</v>
      </c>
      <c r="M131" s="28">
        <f t="shared" si="44"/>
        <v>5535</v>
      </c>
      <c r="N131" s="28">
        <f t="shared" si="45"/>
        <v>6642</v>
      </c>
      <c r="O131" s="28">
        <f t="shared" si="33"/>
        <v>7195.5</v>
      </c>
      <c r="P131" s="29"/>
    </row>
    <row r="132" spans="1:16" s="15" customFormat="1" ht="57" customHeight="1" x14ac:dyDescent="0.25">
      <c r="A132" s="21">
        <v>125</v>
      </c>
      <c r="B132" s="24">
        <v>3</v>
      </c>
      <c r="C132" s="33" t="s">
        <v>157</v>
      </c>
      <c r="D132" s="25">
        <v>1</v>
      </c>
      <c r="E132" s="34" t="s">
        <v>134</v>
      </c>
      <c r="F132" s="37">
        <v>6626</v>
      </c>
      <c r="G132" s="39">
        <f t="shared" si="14"/>
        <v>7951.2</v>
      </c>
      <c r="H132" s="39">
        <v>8613.7999999999993</v>
      </c>
      <c r="I132" s="3">
        <f t="shared" si="31"/>
        <v>7730.33</v>
      </c>
      <c r="J132" s="4">
        <f t="shared" si="32"/>
        <v>1287.861765194541</v>
      </c>
      <c r="K132" s="4">
        <f t="shared" si="42"/>
        <v>16.66</v>
      </c>
      <c r="L132" s="3">
        <f t="shared" si="43"/>
        <v>7730.33</v>
      </c>
      <c r="M132" s="28">
        <f t="shared" si="44"/>
        <v>6626</v>
      </c>
      <c r="N132" s="28">
        <f t="shared" si="45"/>
        <v>7951.2</v>
      </c>
      <c r="O132" s="28">
        <f t="shared" si="33"/>
        <v>8613.7999999999993</v>
      </c>
      <c r="P132" s="29"/>
    </row>
    <row r="133" spans="1:16" s="15" customFormat="1" ht="57" customHeight="1" x14ac:dyDescent="0.25">
      <c r="A133" s="21">
        <v>126</v>
      </c>
      <c r="B133" s="24">
        <v>3</v>
      </c>
      <c r="C133" s="33" t="s">
        <v>158</v>
      </c>
      <c r="D133" s="25">
        <v>1</v>
      </c>
      <c r="E133" s="34" t="s">
        <v>134</v>
      </c>
      <c r="F133" s="37">
        <v>180</v>
      </c>
      <c r="G133" s="39">
        <f t="shared" si="14"/>
        <v>216</v>
      </c>
      <c r="H133" s="39">
        <v>234</v>
      </c>
      <c r="I133" s="3">
        <f t="shared" si="31"/>
        <v>210</v>
      </c>
      <c r="J133" s="4">
        <f t="shared" si="32"/>
        <v>34.985711369071801</v>
      </c>
      <c r="K133" s="4">
        <f t="shared" si="42"/>
        <v>16.66</v>
      </c>
      <c r="L133" s="3">
        <f t="shared" si="43"/>
        <v>210</v>
      </c>
      <c r="M133" s="28">
        <f t="shared" si="44"/>
        <v>180</v>
      </c>
      <c r="N133" s="28">
        <f t="shared" si="45"/>
        <v>216</v>
      </c>
      <c r="O133" s="28">
        <f t="shared" si="33"/>
        <v>234</v>
      </c>
      <c r="P133" s="29"/>
    </row>
    <row r="134" spans="1:16" s="15" customFormat="1" ht="57" customHeight="1" x14ac:dyDescent="0.25">
      <c r="A134" s="21">
        <v>127</v>
      </c>
      <c r="B134" s="24">
        <v>3</v>
      </c>
      <c r="C134" s="33" t="s">
        <v>159</v>
      </c>
      <c r="D134" s="25">
        <v>1</v>
      </c>
      <c r="E134" s="34" t="s">
        <v>134</v>
      </c>
      <c r="F134" s="37">
        <v>165</v>
      </c>
      <c r="G134" s="39">
        <f t="shared" si="14"/>
        <v>198</v>
      </c>
      <c r="H134" s="39">
        <v>214.5</v>
      </c>
      <c r="I134" s="3">
        <f t="shared" si="31"/>
        <v>192.5</v>
      </c>
      <c r="J134" s="4">
        <f t="shared" si="32"/>
        <v>32.070235421649151</v>
      </c>
      <c r="K134" s="4">
        <f t="shared" si="42"/>
        <v>16.66</v>
      </c>
      <c r="L134" s="3">
        <f t="shared" si="43"/>
        <v>192.5</v>
      </c>
      <c r="M134" s="28">
        <f t="shared" si="44"/>
        <v>165</v>
      </c>
      <c r="N134" s="28">
        <f t="shared" si="45"/>
        <v>198</v>
      </c>
      <c r="O134" s="28">
        <f t="shared" si="33"/>
        <v>214.5</v>
      </c>
      <c r="P134" s="29"/>
    </row>
    <row r="135" spans="1:16" s="15" customFormat="1" ht="57" customHeight="1" x14ac:dyDescent="0.25">
      <c r="A135" s="21">
        <v>128</v>
      </c>
      <c r="B135" s="24">
        <v>3</v>
      </c>
      <c r="C135" s="33" t="s">
        <v>160</v>
      </c>
      <c r="D135" s="25">
        <v>1</v>
      </c>
      <c r="E135" s="34" t="s">
        <v>134</v>
      </c>
      <c r="F135" s="37">
        <v>175</v>
      </c>
      <c r="G135" s="39">
        <f t="shared" si="14"/>
        <v>210</v>
      </c>
      <c r="H135" s="39">
        <v>227.5</v>
      </c>
      <c r="I135" s="3">
        <f t="shared" si="31"/>
        <v>204.17</v>
      </c>
      <c r="J135" s="4">
        <f t="shared" si="32"/>
        <v>34.015029766266558</v>
      </c>
      <c r="K135" s="4">
        <f t="shared" si="23"/>
        <v>16.66</v>
      </c>
      <c r="L135" s="3">
        <f t="shared" si="24"/>
        <v>204.17</v>
      </c>
      <c r="M135" s="28">
        <f t="shared" si="25"/>
        <v>175</v>
      </c>
      <c r="N135" s="28">
        <f t="shared" si="26"/>
        <v>210</v>
      </c>
      <c r="O135" s="28">
        <f t="shared" si="33"/>
        <v>227.5</v>
      </c>
      <c r="P135" s="29"/>
    </row>
    <row r="136" spans="1:16" s="15" customFormat="1" ht="57" customHeight="1" x14ac:dyDescent="0.25">
      <c r="A136" s="21">
        <v>129</v>
      </c>
      <c r="B136" s="24">
        <v>3</v>
      </c>
      <c r="C136" s="33" t="s">
        <v>161</v>
      </c>
      <c r="D136" s="25">
        <v>1</v>
      </c>
      <c r="E136" s="34" t="s">
        <v>134</v>
      </c>
      <c r="F136" s="37">
        <v>210</v>
      </c>
      <c r="G136" s="39">
        <f t="shared" si="14"/>
        <v>252</v>
      </c>
      <c r="H136" s="39">
        <v>273</v>
      </c>
      <c r="I136" s="3">
        <f t="shared" ref="I136:I167" si="46">ROUND((F136+G136+H136)/3,2)</f>
        <v>245</v>
      </c>
      <c r="J136" s="4">
        <f t="shared" ref="J136:J167" si="47">SQRT((POWER(F136-I136,2)+POWER(G136-I136,2)+POWER(H136-I136,2)/(B136-1)))</f>
        <v>40.8166632639171</v>
      </c>
      <c r="K136" s="4">
        <f t="shared" si="23"/>
        <v>16.66</v>
      </c>
      <c r="L136" s="3">
        <f t="shared" si="24"/>
        <v>245</v>
      </c>
      <c r="M136" s="28">
        <f t="shared" si="25"/>
        <v>210</v>
      </c>
      <c r="N136" s="28">
        <f t="shared" si="26"/>
        <v>252</v>
      </c>
      <c r="O136" s="28">
        <f t="shared" ref="O136:O146" si="48">ROUND(D136*H136,2)</f>
        <v>273</v>
      </c>
      <c r="P136" s="29"/>
    </row>
    <row r="137" spans="1:16" s="15" customFormat="1" ht="57" customHeight="1" x14ac:dyDescent="0.25">
      <c r="A137" s="21">
        <v>130</v>
      </c>
      <c r="B137" s="24">
        <v>3</v>
      </c>
      <c r="C137" s="33" t="s">
        <v>162</v>
      </c>
      <c r="D137" s="25">
        <v>1</v>
      </c>
      <c r="E137" s="34" t="s">
        <v>134</v>
      </c>
      <c r="F137" s="37">
        <v>225</v>
      </c>
      <c r="G137" s="39">
        <f t="shared" ref="G137:G146" si="49">F137*0.2+F137</f>
        <v>270</v>
      </c>
      <c r="H137" s="39">
        <v>292.5</v>
      </c>
      <c r="I137" s="3">
        <f t="shared" si="46"/>
        <v>262.5</v>
      </c>
      <c r="J137" s="4">
        <f t="shared" si="47"/>
        <v>43.732139211339756</v>
      </c>
      <c r="K137" s="4">
        <f t="shared" ref="K137:K140" si="50">ROUND(J137/I137*100,2)</f>
        <v>16.66</v>
      </c>
      <c r="L137" s="3">
        <f t="shared" ref="L137:L140" si="51">ROUND(I137*D137,2)</f>
        <v>262.5</v>
      </c>
      <c r="M137" s="28">
        <f t="shared" ref="M137:M140" si="52">ROUND(D137*F137,2)</f>
        <v>225</v>
      </c>
      <c r="N137" s="28">
        <f t="shared" ref="N137:N140" si="53">ROUND(D137*G137,2)</f>
        <v>270</v>
      </c>
      <c r="O137" s="28">
        <f t="shared" si="48"/>
        <v>292.5</v>
      </c>
      <c r="P137" s="29"/>
    </row>
    <row r="138" spans="1:16" s="15" customFormat="1" ht="57" customHeight="1" x14ac:dyDescent="0.25">
      <c r="A138" s="21">
        <v>131</v>
      </c>
      <c r="B138" s="24">
        <v>3</v>
      </c>
      <c r="C138" s="33" t="s">
        <v>163</v>
      </c>
      <c r="D138" s="25">
        <v>1</v>
      </c>
      <c r="E138" s="34" t="s">
        <v>134</v>
      </c>
      <c r="F138" s="37">
        <v>21</v>
      </c>
      <c r="G138" s="39">
        <f t="shared" si="49"/>
        <v>25.2</v>
      </c>
      <c r="H138" s="39">
        <v>27.3</v>
      </c>
      <c r="I138" s="3">
        <f t="shared" si="46"/>
        <v>24.5</v>
      </c>
      <c r="J138" s="4">
        <f t="shared" si="47"/>
        <v>4.0816663263917103</v>
      </c>
      <c r="K138" s="4">
        <f t="shared" si="50"/>
        <v>16.66</v>
      </c>
      <c r="L138" s="3">
        <f t="shared" si="51"/>
        <v>24.5</v>
      </c>
      <c r="M138" s="28">
        <f t="shared" si="52"/>
        <v>21</v>
      </c>
      <c r="N138" s="28">
        <f t="shared" si="53"/>
        <v>25.2</v>
      </c>
      <c r="O138" s="28">
        <f t="shared" si="48"/>
        <v>27.3</v>
      </c>
      <c r="P138" s="29"/>
    </row>
    <row r="139" spans="1:16" s="15" customFormat="1" ht="57" customHeight="1" x14ac:dyDescent="0.25">
      <c r="A139" s="21">
        <v>132</v>
      </c>
      <c r="B139" s="24">
        <v>3</v>
      </c>
      <c r="C139" s="33" t="s">
        <v>164</v>
      </c>
      <c r="D139" s="25">
        <v>1</v>
      </c>
      <c r="E139" s="34" t="s">
        <v>137</v>
      </c>
      <c r="F139" s="37">
        <v>40.5</v>
      </c>
      <c r="G139" s="39">
        <f t="shared" si="49"/>
        <v>48.6</v>
      </c>
      <c r="H139" s="39">
        <v>52.65</v>
      </c>
      <c r="I139" s="3">
        <f t="shared" si="46"/>
        <v>47.25</v>
      </c>
      <c r="J139" s="4">
        <f t="shared" si="47"/>
        <v>7.871785058041155</v>
      </c>
      <c r="K139" s="4">
        <f t="shared" si="50"/>
        <v>16.66</v>
      </c>
      <c r="L139" s="3">
        <f t="shared" si="51"/>
        <v>47.25</v>
      </c>
      <c r="M139" s="28">
        <f t="shared" si="52"/>
        <v>40.5</v>
      </c>
      <c r="N139" s="28">
        <f t="shared" si="53"/>
        <v>48.6</v>
      </c>
      <c r="O139" s="28">
        <f t="shared" si="48"/>
        <v>52.65</v>
      </c>
      <c r="P139" s="29"/>
    </row>
    <row r="140" spans="1:16" s="15" customFormat="1" ht="57" customHeight="1" x14ac:dyDescent="0.25">
      <c r="A140" s="21">
        <v>133</v>
      </c>
      <c r="B140" s="24">
        <v>3</v>
      </c>
      <c r="C140" s="33" t="s">
        <v>165</v>
      </c>
      <c r="D140" s="25">
        <v>1</v>
      </c>
      <c r="E140" s="34" t="s">
        <v>137</v>
      </c>
      <c r="F140" s="37">
        <v>44.4</v>
      </c>
      <c r="G140" s="39">
        <f t="shared" si="49"/>
        <v>53.28</v>
      </c>
      <c r="H140" s="39">
        <v>57.72</v>
      </c>
      <c r="I140" s="3">
        <f t="shared" si="46"/>
        <v>51.8</v>
      </c>
      <c r="J140" s="4">
        <f t="shared" si="47"/>
        <v>8.629808804371045</v>
      </c>
      <c r="K140" s="4">
        <f t="shared" si="50"/>
        <v>16.66</v>
      </c>
      <c r="L140" s="3">
        <f t="shared" si="51"/>
        <v>51.8</v>
      </c>
      <c r="M140" s="28">
        <f t="shared" si="52"/>
        <v>44.4</v>
      </c>
      <c r="N140" s="28">
        <f t="shared" si="53"/>
        <v>53.28</v>
      </c>
      <c r="O140" s="28">
        <f t="shared" si="48"/>
        <v>57.72</v>
      </c>
      <c r="P140" s="29"/>
    </row>
    <row r="141" spans="1:16" s="15" customFormat="1" ht="57" customHeight="1" x14ac:dyDescent="0.25">
      <c r="A141" s="21">
        <v>134</v>
      </c>
      <c r="B141" s="24">
        <v>3</v>
      </c>
      <c r="C141" s="33" t="s">
        <v>166</v>
      </c>
      <c r="D141" s="25">
        <v>1</v>
      </c>
      <c r="E141" s="34" t="s">
        <v>137</v>
      </c>
      <c r="F141" s="37">
        <v>81</v>
      </c>
      <c r="G141" s="39">
        <f t="shared" si="49"/>
        <v>97.2</v>
      </c>
      <c r="H141" s="39">
        <v>105.3</v>
      </c>
      <c r="I141" s="3">
        <f t="shared" si="46"/>
        <v>94.5</v>
      </c>
      <c r="J141" s="4">
        <f t="shared" si="47"/>
        <v>15.74357011608231</v>
      </c>
      <c r="K141" s="4">
        <f t="shared" si="23"/>
        <v>16.66</v>
      </c>
      <c r="L141" s="3">
        <f t="shared" si="24"/>
        <v>94.5</v>
      </c>
      <c r="M141" s="28">
        <f t="shared" si="25"/>
        <v>81</v>
      </c>
      <c r="N141" s="28">
        <f t="shared" si="26"/>
        <v>97.2</v>
      </c>
      <c r="O141" s="28">
        <f t="shared" si="48"/>
        <v>105.3</v>
      </c>
      <c r="P141" s="29"/>
    </row>
    <row r="142" spans="1:16" s="15" customFormat="1" ht="57" customHeight="1" x14ac:dyDescent="0.25">
      <c r="A142" s="21">
        <v>135</v>
      </c>
      <c r="B142" s="24">
        <v>3</v>
      </c>
      <c r="C142" s="33" t="s">
        <v>167</v>
      </c>
      <c r="D142" s="25">
        <v>1</v>
      </c>
      <c r="E142" s="34" t="s">
        <v>137</v>
      </c>
      <c r="F142" s="37">
        <v>9</v>
      </c>
      <c r="G142" s="39">
        <f t="shared" si="49"/>
        <v>10.8</v>
      </c>
      <c r="H142" s="39">
        <v>11.7</v>
      </c>
      <c r="I142" s="3">
        <f t="shared" si="46"/>
        <v>10.5</v>
      </c>
      <c r="J142" s="4">
        <f t="shared" si="47"/>
        <v>1.74928556845359</v>
      </c>
      <c r="K142" s="4">
        <f t="shared" si="23"/>
        <v>16.66</v>
      </c>
      <c r="L142" s="3">
        <f t="shared" si="24"/>
        <v>10.5</v>
      </c>
      <c r="M142" s="28">
        <f t="shared" si="25"/>
        <v>9</v>
      </c>
      <c r="N142" s="28">
        <f t="shared" si="26"/>
        <v>10.8</v>
      </c>
      <c r="O142" s="28">
        <f t="shared" si="48"/>
        <v>11.7</v>
      </c>
      <c r="P142" s="29"/>
    </row>
    <row r="143" spans="1:16" s="15" customFormat="1" ht="57" customHeight="1" x14ac:dyDescent="0.25">
      <c r="A143" s="21">
        <v>136</v>
      </c>
      <c r="B143" s="24">
        <v>3</v>
      </c>
      <c r="C143" s="33" t="s">
        <v>168</v>
      </c>
      <c r="D143" s="25">
        <v>1</v>
      </c>
      <c r="E143" s="34" t="s">
        <v>175</v>
      </c>
      <c r="F143" s="37">
        <v>261.3</v>
      </c>
      <c r="G143" s="39">
        <f t="shared" si="49"/>
        <v>313.56</v>
      </c>
      <c r="H143" s="39">
        <v>339.69</v>
      </c>
      <c r="I143" s="3">
        <f t="shared" si="46"/>
        <v>304.85000000000002</v>
      </c>
      <c r="J143" s="4">
        <f t="shared" si="47"/>
        <v>50.787591004102566</v>
      </c>
      <c r="K143" s="4">
        <f t="shared" si="23"/>
        <v>16.66</v>
      </c>
      <c r="L143" s="3">
        <f t="shared" si="24"/>
        <v>304.85000000000002</v>
      </c>
      <c r="M143" s="28">
        <f t="shared" si="25"/>
        <v>261.3</v>
      </c>
      <c r="N143" s="28">
        <f t="shared" si="26"/>
        <v>313.56</v>
      </c>
      <c r="O143" s="28">
        <f t="shared" si="48"/>
        <v>339.69</v>
      </c>
      <c r="P143" s="29"/>
    </row>
    <row r="144" spans="1:16" s="15" customFormat="1" ht="57" customHeight="1" x14ac:dyDescent="0.25">
      <c r="A144" s="21">
        <v>137</v>
      </c>
      <c r="B144" s="24">
        <v>3</v>
      </c>
      <c r="C144" s="33" t="s">
        <v>169</v>
      </c>
      <c r="D144" s="25">
        <v>1</v>
      </c>
      <c r="E144" s="34" t="s">
        <v>134</v>
      </c>
      <c r="F144" s="37">
        <v>912</v>
      </c>
      <c r="G144" s="39">
        <f t="shared" si="49"/>
        <v>1094.4000000000001</v>
      </c>
      <c r="H144" s="39">
        <v>1185.5999999999999</v>
      </c>
      <c r="I144" s="3">
        <f t="shared" si="46"/>
        <v>1064</v>
      </c>
      <c r="J144" s="4">
        <f t="shared" si="47"/>
        <v>177.26093760329712</v>
      </c>
      <c r="K144" s="4">
        <f t="shared" si="23"/>
        <v>16.66</v>
      </c>
      <c r="L144" s="3">
        <f t="shared" si="24"/>
        <v>1064</v>
      </c>
      <c r="M144" s="28">
        <f t="shared" si="25"/>
        <v>912</v>
      </c>
      <c r="N144" s="28">
        <f t="shared" si="26"/>
        <v>1094.4000000000001</v>
      </c>
      <c r="O144" s="28">
        <f t="shared" si="48"/>
        <v>1185.5999999999999</v>
      </c>
      <c r="P144" s="29"/>
    </row>
    <row r="145" spans="1:16" s="15" customFormat="1" ht="57" customHeight="1" x14ac:dyDescent="0.25">
      <c r="A145" s="21">
        <v>138</v>
      </c>
      <c r="B145" s="24">
        <v>3</v>
      </c>
      <c r="C145" s="33" t="s">
        <v>170</v>
      </c>
      <c r="D145" s="25">
        <v>1</v>
      </c>
      <c r="E145" s="34" t="s">
        <v>134</v>
      </c>
      <c r="F145" s="37">
        <v>952</v>
      </c>
      <c r="G145" s="39">
        <f t="shared" si="49"/>
        <v>1142.4000000000001</v>
      </c>
      <c r="H145" s="39">
        <v>1237.5999999999999</v>
      </c>
      <c r="I145" s="3">
        <f t="shared" si="46"/>
        <v>1110.67</v>
      </c>
      <c r="J145" s="4">
        <f t="shared" si="47"/>
        <v>185.03668352518645</v>
      </c>
      <c r="K145" s="4">
        <f t="shared" si="23"/>
        <v>16.66</v>
      </c>
      <c r="L145" s="3">
        <f t="shared" si="24"/>
        <v>1110.67</v>
      </c>
      <c r="M145" s="28">
        <f t="shared" si="25"/>
        <v>952</v>
      </c>
      <c r="N145" s="28">
        <f t="shared" si="26"/>
        <v>1142.4000000000001</v>
      </c>
      <c r="O145" s="28">
        <f t="shared" si="48"/>
        <v>1237.5999999999999</v>
      </c>
      <c r="P145" s="29"/>
    </row>
    <row r="146" spans="1:16" s="15" customFormat="1" ht="57" customHeight="1" x14ac:dyDescent="0.25">
      <c r="A146" s="21">
        <v>139</v>
      </c>
      <c r="B146" s="24">
        <v>3</v>
      </c>
      <c r="C146" s="33" t="s">
        <v>171</v>
      </c>
      <c r="D146" s="25">
        <v>1</v>
      </c>
      <c r="E146" s="34" t="s">
        <v>134</v>
      </c>
      <c r="F146" s="37">
        <v>5070</v>
      </c>
      <c r="G146" s="39">
        <f t="shared" si="49"/>
        <v>6084</v>
      </c>
      <c r="H146" s="39">
        <v>6591</v>
      </c>
      <c r="I146" s="3">
        <f t="shared" si="46"/>
        <v>5915</v>
      </c>
      <c r="J146" s="4">
        <f t="shared" si="47"/>
        <v>985.43087022885572</v>
      </c>
      <c r="K146" s="4">
        <f t="shared" si="23"/>
        <v>16.66</v>
      </c>
      <c r="L146" s="3">
        <f t="shared" si="24"/>
        <v>5915</v>
      </c>
      <c r="M146" s="28">
        <f t="shared" si="25"/>
        <v>5070</v>
      </c>
      <c r="N146" s="28">
        <f t="shared" si="26"/>
        <v>6084</v>
      </c>
      <c r="O146" s="28">
        <f t="shared" si="48"/>
        <v>6591</v>
      </c>
      <c r="P146" s="29"/>
    </row>
    <row r="147" spans="1:16" s="15" customFormat="1" ht="28.5" customHeight="1" x14ac:dyDescent="0.25">
      <c r="A147" s="50" t="s">
        <v>16</v>
      </c>
      <c r="B147" s="51"/>
      <c r="C147" s="51"/>
      <c r="D147" s="51"/>
      <c r="E147" s="51"/>
      <c r="F147" s="51"/>
      <c r="G147" s="51"/>
      <c r="H147" s="52"/>
      <c r="I147" s="19"/>
      <c r="J147" s="20"/>
      <c r="K147" s="20"/>
      <c r="L147" s="19">
        <f>ROUND(SUM(L8:L146),2)</f>
        <v>2115859.2799999998</v>
      </c>
      <c r="M147" s="28">
        <f>SUM(M8:M146)</f>
        <v>1813593.7</v>
      </c>
      <c r="N147" s="28">
        <f>SUM(N8:N146)</f>
        <v>2176312.4399999995</v>
      </c>
      <c r="O147" s="28">
        <f>SUM(O8:O146)</f>
        <v>2357671.8100000005</v>
      </c>
      <c r="P147" s="23">
        <f>ROUND((M147+N147+O147)/3,2)</f>
        <v>2115859.3199999998</v>
      </c>
    </row>
    <row r="148" spans="1:16" s="15" customFormat="1" ht="28.5" customHeight="1" x14ac:dyDescent="0.25">
      <c r="A148" s="53" t="s">
        <v>173</v>
      </c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30"/>
      <c r="N148" s="30"/>
      <c r="O148" s="30"/>
      <c r="P148" s="23"/>
    </row>
    <row r="149" spans="1:16" s="15" customFormat="1" ht="21.75" customHeight="1" x14ac:dyDescent="0.25">
      <c r="A149" s="56" t="s">
        <v>172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30"/>
      <c r="N149" s="30"/>
      <c r="O149" s="30"/>
      <c r="P149" s="23"/>
    </row>
    <row r="150" spans="1:16" ht="31.5" customHeight="1" x14ac:dyDescent="0.25">
      <c r="A150" s="44" t="s">
        <v>139</v>
      </c>
      <c r="B150" s="44"/>
      <c r="C150" s="44"/>
      <c r="D150" s="44"/>
      <c r="E150" s="44"/>
      <c r="F150" s="44"/>
      <c r="G150" s="44"/>
      <c r="H150" s="44"/>
      <c r="I150" s="44"/>
      <c r="J150" s="40">
        <v>44281</v>
      </c>
      <c r="K150" s="16"/>
      <c r="L150" s="16"/>
    </row>
    <row r="151" spans="1:16" ht="23.25" customHeight="1" x14ac:dyDescent="0.25">
      <c r="A151" s="32"/>
      <c r="B151" s="9"/>
      <c r="C151" s="9"/>
      <c r="D151" s="9"/>
      <c r="E151" s="9"/>
      <c r="F151" s="9"/>
      <c r="G151" s="9"/>
      <c r="H151" s="31"/>
      <c r="I151" s="16"/>
      <c r="J151" s="16"/>
      <c r="K151" s="16"/>
      <c r="L151" s="16"/>
    </row>
    <row r="152" spans="1:16" ht="31.5" customHeight="1" x14ac:dyDescent="0.25">
      <c r="A152" s="11"/>
      <c r="B152" s="5"/>
      <c r="C152" s="5"/>
      <c r="D152" s="5"/>
      <c r="E152" s="5"/>
      <c r="F152" s="48"/>
      <c r="G152" s="48"/>
      <c r="H152" s="11"/>
      <c r="I152" s="16"/>
      <c r="J152" s="16"/>
      <c r="K152" s="16"/>
      <c r="L152" s="16"/>
    </row>
    <row r="153" spans="1:16" ht="15.75" customHeight="1" x14ac:dyDescent="0.25">
      <c r="A153" s="44"/>
      <c r="B153" s="44"/>
      <c r="C153" s="44"/>
      <c r="D153" s="44"/>
      <c r="E153" s="44"/>
      <c r="F153" s="44"/>
      <c r="G153" s="44"/>
      <c r="H153" s="12"/>
      <c r="I153" s="16"/>
      <c r="J153" s="16"/>
      <c r="K153" s="16"/>
      <c r="L153" s="16"/>
    </row>
    <row r="154" spans="1:16" x14ac:dyDescent="0.25">
      <c r="A154" s="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6" x14ac:dyDescent="0.25">
      <c r="A155" s="16"/>
      <c r="B155" s="7"/>
      <c r="C155" s="7"/>
      <c r="D155" s="7"/>
      <c r="E155" s="7"/>
      <c r="F155" s="8"/>
      <c r="G155" s="11"/>
      <c r="H155" s="11"/>
      <c r="I155" s="8"/>
      <c r="J155" s="16"/>
      <c r="K155" s="16"/>
      <c r="L155" s="16"/>
    </row>
    <row r="156" spans="1:16" x14ac:dyDescent="0.25">
      <c r="A156" s="5"/>
      <c r="B156" s="11"/>
      <c r="C156" s="11"/>
      <c r="D156" s="11"/>
      <c r="E156" s="11"/>
      <c r="F156" s="8"/>
      <c r="G156" s="11"/>
      <c r="H156" s="11"/>
      <c r="I156" s="8"/>
      <c r="J156" s="16"/>
      <c r="K156" s="16"/>
      <c r="L156" s="16"/>
    </row>
    <row r="157" spans="1:16" x14ac:dyDescent="0.25">
      <c r="A157" s="47"/>
      <c r="B157" s="47"/>
      <c r="C157" s="47"/>
      <c r="D157" s="47"/>
      <c r="E157" s="47"/>
      <c r="F157" s="47"/>
      <c r="G157" s="47"/>
      <c r="H157" s="10"/>
      <c r="I157" s="16"/>
      <c r="J157" s="16"/>
      <c r="K157" s="16"/>
      <c r="L157" s="16"/>
    </row>
    <row r="158" spans="1:16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7"/>
      <c r="K158" s="16"/>
      <c r="L158" s="16"/>
    </row>
    <row r="159" spans="1:16" x14ac:dyDescent="0.25">
      <c r="J159" s="18"/>
    </row>
  </sheetData>
  <sheetProtection selectLockedCells="1" selectUnlockedCells="1"/>
  <mergeCells count="21">
    <mergeCell ref="A157:G157"/>
    <mergeCell ref="F152:G152"/>
    <mergeCell ref="A153:G153"/>
    <mergeCell ref="A6:A7"/>
    <mergeCell ref="B6:B7"/>
    <mergeCell ref="F6:H6"/>
    <mergeCell ref="A147:H147"/>
    <mergeCell ref="A148:L148"/>
    <mergeCell ref="I6:K6"/>
    <mergeCell ref="C6:C7"/>
    <mergeCell ref="D6:D7"/>
    <mergeCell ref="E6:E7"/>
    <mergeCell ref="A149:L149"/>
    <mergeCell ref="A150:I150"/>
    <mergeCell ref="A5:F5"/>
    <mergeCell ref="G5:L5"/>
    <mergeCell ref="A1:L1"/>
    <mergeCell ref="A3:F3"/>
    <mergeCell ref="G3:L3"/>
    <mergeCell ref="A4:F4"/>
    <mergeCell ref="G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Евтушенко</cp:lastModifiedBy>
  <cp:lastPrinted>2019-07-01T11:25:06Z</cp:lastPrinted>
  <dcterms:created xsi:type="dcterms:W3CDTF">2014-02-03T17:42:58Z</dcterms:created>
  <dcterms:modified xsi:type="dcterms:W3CDTF">2021-04-08T06:55:38Z</dcterms:modified>
</cp:coreProperties>
</file>