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externalReferences>
    <externalReference r:id="rId2"/>
  </externalReferences>
  <definedNames>
    <definedName name="_xlnm.Print_Area" localSheetId="0">'Расчет цены'!$A$1:$R$12</definedName>
  </definedNames>
  <calcPr calcId="144525"/>
</workbook>
</file>

<file path=xl/calcChain.xml><?xml version="1.0" encoding="utf-8"?>
<calcChain xmlns="http://schemas.openxmlformats.org/spreadsheetml/2006/main">
  <c r="R6" i="2" l="1"/>
  <c r="P6" i="2" l="1"/>
  <c r="O6" i="2"/>
  <c r="Q8" i="2" l="1"/>
  <c r="R8" i="2" s="1"/>
  <c r="P8" i="2"/>
  <c r="P7" i="2"/>
  <c r="N8" i="2"/>
  <c r="M8" i="2"/>
  <c r="N6" i="2"/>
  <c r="N7" i="2"/>
  <c r="M7" i="2"/>
  <c r="Q7" i="2"/>
  <c r="R7" i="2" s="1"/>
  <c r="Q6" i="2"/>
  <c r="M6" i="2"/>
  <c r="K6" i="2"/>
  <c r="J6" i="2"/>
  <c r="O8" i="2" l="1"/>
  <c r="O7" i="2"/>
  <c r="L6" i="2"/>
</calcChain>
</file>

<file path=xl/sharedStrings.xml><?xml version="1.0" encoding="utf-8"?>
<sst xmlns="http://schemas.openxmlformats.org/spreadsheetml/2006/main" count="40" uniqueCount="30">
  <si>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</si>
  <si>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</si>
  <si>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</si>
  <si>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</si>
  <si>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</si>
  <si>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</si>
  <si>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</si>
  <si>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</si>
  <si>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</si>
  <si>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</si>
  <si>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</si>
  <si>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</si>
  <si>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</si>
  <si>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</si>
  <si>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</si>
  <si>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</si>
  <si>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</si>
  <si>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</si>
  <si>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</si>
  <si>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</si>
  <si>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</si>
  <si>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</si>
  <si>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</si>
  <si>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--</t>
  </si>
  <si>
    <t>Ед.изм.</t>
  </si>
  <si>
    <t>Бензин АИ-92</t>
  </si>
  <si>
    <t>Бензин АИ-95</t>
  </si>
  <si>
    <t>Дизель</t>
  </si>
  <si>
    <t>литр</t>
  </si>
  <si>
    <t>Негина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</si>
</sst>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6;&#1089;&#1085;&#1086;&#1074;&#1072;&#1085;&#1080;&#1077;%20&#1080;%20&#1088;&#1072;&#1089;&#1095;&#1077;&#1090;%20&#1053;&#1052;&#1062;%20&#1089;&#1080;&#1089;&#1090;&#1077;&#1084;&#1072;%20&#1082;&#1086;&#1085;&#1090;&#1088;&#1086;&#1083;&#1103;%20&#1076;&#1086;&#1089;&#1090;&#1091;&#1087;&#1072;%20(&#1056;&#1072;&#1079;&#1076;&#1077;&#1083;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цены"/>
    </sheetNames>
    <sheetDataSet>
      <sheetData sheetId="0">
        <row r="6">
          <cell r="O6">
            <v>2.5494523373453126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G4" zoomScaleSheetLayoutView="100" workbookViewId="0">
      <selection activeCell="R9" sqref="R9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9"/>
      <c r="Q1" s="29"/>
      <c r="R1" s="29"/>
    </row>
    <row r="2" spans="1:18" ht="18.75" hidden="1" customHeight="1" x14ac:dyDescent="0.2"/>
    <row r="3" spans="1:18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42.75" customHeight="1" x14ac:dyDescent="0.2">
      <c r="A4" s="32" t="s">
        <v>0</v>
      </c>
      <c r="B4" s="34" t="s">
        <v>8</v>
      </c>
      <c r="C4" s="34" t="s">
        <v>1</v>
      </c>
      <c r="D4" s="34" t="s">
        <v>24</v>
      </c>
      <c r="E4" s="36" t="s">
        <v>2</v>
      </c>
      <c r="F4" s="37"/>
      <c r="G4" s="38"/>
      <c r="H4" s="46" t="s">
        <v>9</v>
      </c>
      <c r="I4" s="46"/>
      <c r="J4" s="42" t="s">
        <v>12</v>
      </c>
      <c r="K4" s="42"/>
      <c r="L4" s="42"/>
      <c r="M4" s="42" t="s">
        <v>12</v>
      </c>
      <c r="N4" s="42"/>
      <c r="O4" s="42"/>
      <c r="P4" s="43" t="s">
        <v>13</v>
      </c>
      <c r="Q4" s="44"/>
      <c r="R4" s="45"/>
    </row>
    <row r="5" spans="1:18" ht="203.25" customHeight="1" x14ac:dyDescent="0.2">
      <c r="A5" s="33"/>
      <c r="B5" s="35"/>
      <c r="C5" s="35"/>
      <c r="D5" s="35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20.25" customHeight="1" x14ac:dyDescent="0.2">
      <c r="A6" s="23">
        <v>1</v>
      </c>
      <c r="B6" s="25" t="s">
        <v>25</v>
      </c>
      <c r="C6" s="26">
        <v>2000</v>
      </c>
      <c r="D6" s="18" t="s">
        <v>28</v>
      </c>
      <c r="E6" s="27">
        <v>51</v>
      </c>
      <c r="F6" s="13">
        <v>52</v>
      </c>
      <c r="G6" s="13">
        <v>52.5</v>
      </c>
      <c r="H6" s="14" t="s">
        <v>6</v>
      </c>
      <c r="I6" s="15" t="s">
        <v>6</v>
      </c>
      <c r="J6" s="15">
        <f>AVERAGE(E6:H6)</f>
        <v>51.833333333333336</v>
      </c>
      <c r="K6" s="16">
        <f>STDEV(E6:H6)</f>
        <v>0.76376261582597338</v>
      </c>
      <c r="L6" s="16">
        <f>K6/J6*100</f>
        <v>1.4734970080243859</v>
      </c>
      <c r="M6" s="15">
        <f>AVERAGE(E6:G6)</f>
        <v>51.833333333333336</v>
      </c>
      <c r="N6" s="12">
        <f>STDEV(E6:G6)</f>
        <v>0.76376261582597338</v>
      </c>
      <c r="O6" s="16">
        <f>'[1]Расчет цены'!$O$6</f>
        <v>2.5494523373453126</v>
      </c>
      <c r="P6" s="15">
        <f>((C6/3)*(SUM(E6:G6)))</f>
        <v>103666.66666666666</v>
      </c>
      <c r="Q6" s="15">
        <f>AVERAGE(E6:G6)</f>
        <v>51.833333333333336</v>
      </c>
      <c r="R6" s="15">
        <f t="shared" ref="R6:R8" si="0">Q6*C6</f>
        <v>103666.66666666667</v>
      </c>
    </row>
    <row r="7" spans="1:18" s="19" customFormat="1" ht="17.25" customHeight="1" x14ac:dyDescent="0.2">
      <c r="A7" s="24">
        <v>2</v>
      </c>
      <c r="B7" s="25" t="s">
        <v>26</v>
      </c>
      <c r="C7" s="28">
        <v>4000</v>
      </c>
      <c r="D7" s="18" t="s">
        <v>28</v>
      </c>
      <c r="E7" s="27">
        <v>55</v>
      </c>
      <c r="F7" s="18">
        <v>56</v>
      </c>
      <c r="G7" s="18">
        <v>56.5</v>
      </c>
      <c r="H7" s="22" t="s">
        <v>23</v>
      </c>
      <c r="I7" s="15" t="s">
        <v>6</v>
      </c>
      <c r="J7" s="15"/>
      <c r="K7" s="16"/>
      <c r="L7" s="16"/>
      <c r="M7" s="16">
        <f>AVERAGE(E7:G7)</f>
        <v>55.833333333333336</v>
      </c>
      <c r="N7" s="16">
        <f>STDEV(E7:G7)</f>
        <v>0.76376261582597338</v>
      </c>
      <c r="O7" s="16">
        <f>N7/M7*100</f>
        <v>1.3679330432704</v>
      </c>
      <c r="P7" s="15">
        <f>((C7/3)*(SUM(E7:G7)))</f>
        <v>223333.33333333331</v>
      </c>
      <c r="Q7" s="15">
        <f>AVERAGE(E7:G7)</f>
        <v>55.833333333333336</v>
      </c>
      <c r="R7" s="15">
        <f t="shared" si="0"/>
        <v>223333.33333333334</v>
      </c>
    </row>
    <row r="8" spans="1:18" s="21" customFormat="1" ht="17.25" customHeight="1" x14ac:dyDescent="0.2">
      <c r="A8" s="23">
        <v>3</v>
      </c>
      <c r="B8" s="25" t="s">
        <v>27</v>
      </c>
      <c r="C8" s="26">
        <v>8000</v>
      </c>
      <c r="D8" s="18" t="s">
        <v>28</v>
      </c>
      <c r="E8" s="27">
        <v>54.5</v>
      </c>
      <c r="F8" s="17">
        <v>55.5</v>
      </c>
      <c r="G8" s="17">
        <v>56</v>
      </c>
      <c r="H8" s="15" t="s">
        <v>6</v>
      </c>
      <c r="I8" s="15" t="s">
        <v>6</v>
      </c>
      <c r="J8" s="15"/>
      <c r="K8" s="16"/>
      <c r="L8" s="16"/>
      <c r="M8" s="15">
        <f t="shared" ref="M8" si="1">AVERAGE(E8:G8)</f>
        <v>55.333333333333336</v>
      </c>
      <c r="N8" s="12">
        <f t="shared" ref="N8" si="2">STDEV(E8:G8)</f>
        <v>0.76376261582597338</v>
      </c>
      <c r="O8" s="16">
        <f t="shared" ref="O8" si="3">N8/M8*100</f>
        <v>1.3802938840228434</v>
      </c>
      <c r="P8" s="15">
        <f t="shared" ref="P8" si="4">((C8/3)*(SUM(E8:G8)))</f>
        <v>442666.66666666663</v>
      </c>
      <c r="Q8" s="15">
        <f t="shared" ref="Q8" si="5">AVERAGE(E8:G8)</f>
        <v>55.333333333333336</v>
      </c>
      <c r="R8" s="15">
        <f t="shared" si="0"/>
        <v>442666.66666666669</v>
      </c>
    </row>
    <row r="9" spans="1:18" s="2" customFormat="1" ht="30.75" customHeight="1" x14ac:dyDescent="0.25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  <c r="R9" s="15">
        <v>769666.62</v>
      </c>
    </row>
    <row r="10" spans="1:18" ht="78" customHeight="1" x14ac:dyDescent="0.25">
      <c r="A10" s="41" t="s">
        <v>14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15.75" customHeight="1" x14ac:dyDescent="0.3">
      <c r="A11" s="10" t="s">
        <v>17</v>
      </c>
      <c r="B11" s="10"/>
      <c r="C11" s="9"/>
      <c r="D11" s="9"/>
      <c r="E11" s="20" t="s">
        <v>29</v>
      </c>
      <c r="F11" s="9"/>
      <c r="G11" s="9"/>
      <c r="H11" s="9" t="s">
        <v>21</v>
      </c>
    </row>
    <row r="12" spans="1:18" s="3" customFormat="1" ht="15" customHeight="1" x14ac:dyDescent="0.25">
      <c r="A12" s="30"/>
      <c r="B12" s="30"/>
      <c r="C12" s="30"/>
      <c r="D12" s="4"/>
      <c r="E12" s="11"/>
      <c r="F12" s="11"/>
      <c r="G12" s="11"/>
      <c r="H12" s="11"/>
      <c r="M12" s="1"/>
      <c r="N12" s="1"/>
      <c r="O12" s="1"/>
    </row>
    <row r="42" spans="1:18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</sheetData>
  <mergeCells count="15">
    <mergeCell ref="P1:R1"/>
    <mergeCell ref="A42:R56"/>
    <mergeCell ref="A12:C12"/>
    <mergeCell ref="A3:R3"/>
    <mergeCell ref="A4:A5"/>
    <mergeCell ref="C4:C5"/>
    <mergeCell ref="D4:D5"/>
    <mergeCell ref="B4:B5"/>
    <mergeCell ref="E4:G4"/>
    <mergeCell ref="A9:Q9"/>
    <mergeCell ref="A10:R10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2020-01-21T07:07:35Z</cp:lastPrinted>
  <dcterms:created xsi:type="dcterms:W3CDTF">2014-01-15T18:15:09Z</dcterms:created>
  <dcterms:modified xsi:type="dcterms:W3CDTF">2021-11-02T08:38:29Z</dcterms:modified>
</cp:coreProperties>
</file>