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ЗК обслуж.ВИДЕО И ОХР.сигн. на 2022год -\"/>
    </mc:Choice>
  </mc:AlternateContent>
  <xr:revisionPtr revIDLastSave="0" documentId="13_ncr:1_{462B1386-A729-4207-99EF-0E5595D84A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l="1"/>
  <c r="M10" i="28" s="1"/>
  <c r="P10" i="28" l="1"/>
  <c r="P11" i="28" l="1"/>
  <c r="A8" i="29" l="1"/>
</calcChain>
</file>

<file path=xl/sharedStrings.xml><?xml version="1.0" encoding="utf-8"?>
<sst xmlns="http://schemas.openxmlformats.org/spreadsheetml/2006/main" count="31" uniqueCount="31">
  <si>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</si>
  <si>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</si>
  <si>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</si>
  <si>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</si>
  <si>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</si>
  <si>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</si>
  <si>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</si>
  <si>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</si>
  <si>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</si>
  <si>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</si>
  <si>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</si>
  <si>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</si>
  <si>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</si>
  <si>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</si>
  <si>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</si>
  <si>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</si>
  <si>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</si>
  <si>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</si>
  <si>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</si>
  <si>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Директор МАУ "Шаховской ДОК"</t>
  </si>
  <si>
    <t>О.Л.Короткова</t>
  </si>
  <si>
    <t>Расчет начальной (максимальной) цены договора</t>
  </si>
  <si>
    <t>Условные единицы</t>
  </si>
  <si>
    <t xml:space="preserve"> Обоснование начальной (максимальной) цены  договора</t>
  </si>
  <si>
    <t>Начальная максимальная цена договора, руб.</t>
  </si>
  <si>
    <t>Оказание  услуг по техническому обслуживанию систем видеонаблюдения, контроля доступа, структурированной кабельной сети и охранной сигнализации на объекте МАУ «Шаховской ДОК».</t>
  </si>
  <si>
    <r>
      <t xml:space="preserve">Оказание </t>
    </r>
    <r>
      <rPr>
        <b/>
        <sz val="11.5"/>
        <rFont val="Times New Roman"/>
        <family val="1"/>
        <charset val="204"/>
      </rPr>
      <t xml:space="preserve"> </t>
    </r>
    <r>
      <rPr>
        <sz val="11.5"/>
        <rFont val="Times New Roman"/>
        <family val="1"/>
        <charset val="204"/>
      </rPr>
      <t xml:space="preserve">услуг по техническому обслуживанию </t>
    </r>
    <r>
      <rPr>
        <sz val="12"/>
        <rFont val="Times New Roman"/>
        <family val="1"/>
        <charset val="204"/>
      </rPr>
      <t xml:space="preserve">систем видеонаблюдения, контроля доступа, структурированной кабельной сети и охранной сигнализации </t>
    </r>
    <r>
      <rPr>
        <sz val="12"/>
        <color rgb="FF333333"/>
        <rFont val="Times New Roman"/>
        <family val="1"/>
        <charset val="204"/>
      </rPr>
      <t>на объекте МАУ «Шаховской ДОК».</t>
    </r>
  </si>
  <si>
    <t xml:space="preserve">Исполнитель  № 1                      </t>
  </si>
  <si>
    <t xml:space="preserve">Исполнитель №2                     </t>
  </si>
  <si>
    <t xml:space="preserve">Исполнитель №3            </t>
  </si>
  <si>
    <t>15.10.2021г.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</si>
</sst>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11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topLeftCell="A5" zoomScale="75" zoomScaleNormal="75" zoomScaleSheetLayoutView="75" workbookViewId="0">
      <selection activeCell="Q10" sqref="Q10:Q12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6" x14ac:dyDescent="0.2">
      <c r="N1" s="35"/>
      <c r="O1" s="35"/>
      <c r="P1" s="35"/>
    </row>
    <row r="2" spans="1:16" ht="39" customHeight="1" x14ac:dyDescent="0.2">
      <c r="D2" s="36" t="s">
        <v>23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40.5" customHeight="1" x14ac:dyDescent="0.2">
      <c r="A3" s="25" t="s">
        <v>12</v>
      </c>
      <c r="B3" s="25"/>
      <c r="C3" s="25" t="s">
        <v>25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26" customHeight="1" x14ac:dyDescent="0.2">
      <c r="A4" s="25" t="s">
        <v>11</v>
      </c>
      <c r="B4" s="25"/>
      <c r="C4" s="38" t="s">
        <v>18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s="14" customFormat="1" ht="36.75" customHeight="1" x14ac:dyDescent="0.2">
      <c r="A5" s="25" t="s">
        <v>14</v>
      </c>
      <c r="B5" s="25"/>
      <c r="C5" s="42" t="s">
        <v>30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41.25" customHeight="1" x14ac:dyDescent="0.2">
      <c r="A6" s="41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42.75" customHeight="1" x14ac:dyDescent="0.2">
      <c r="A7" s="25" t="s">
        <v>2</v>
      </c>
      <c r="B7" s="25" t="s">
        <v>10</v>
      </c>
      <c r="C7" s="25" t="s">
        <v>1</v>
      </c>
      <c r="D7" s="25" t="s">
        <v>0</v>
      </c>
      <c r="E7" s="27" t="s">
        <v>13</v>
      </c>
      <c r="F7" s="30"/>
      <c r="G7" s="30"/>
      <c r="H7" s="28"/>
      <c r="I7" s="25" t="s">
        <v>15</v>
      </c>
      <c r="J7" s="26" t="s">
        <v>6</v>
      </c>
      <c r="K7" s="25" t="s">
        <v>7</v>
      </c>
      <c r="L7" s="25" t="s">
        <v>4</v>
      </c>
      <c r="M7" s="25" t="s">
        <v>5</v>
      </c>
      <c r="N7" s="25" t="s">
        <v>8</v>
      </c>
      <c r="O7" s="29" t="s">
        <v>3</v>
      </c>
      <c r="P7" s="25" t="s">
        <v>16</v>
      </c>
    </row>
    <row r="8" spans="1:16" ht="240" customHeight="1" x14ac:dyDescent="0.2">
      <c r="A8" s="25"/>
      <c r="B8" s="25"/>
      <c r="C8" s="25"/>
      <c r="D8" s="25"/>
      <c r="E8" s="16" t="s">
        <v>27</v>
      </c>
      <c r="F8" s="16" t="s">
        <v>28</v>
      </c>
      <c r="G8" s="31" t="s">
        <v>29</v>
      </c>
      <c r="H8" s="32"/>
      <c r="I8" s="25"/>
      <c r="J8" s="26"/>
      <c r="K8" s="25"/>
      <c r="L8" s="25"/>
      <c r="M8" s="25"/>
      <c r="N8" s="25"/>
      <c r="O8" s="29"/>
      <c r="P8" s="25"/>
    </row>
    <row r="9" spans="1:16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27">
        <v>7</v>
      </c>
      <c r="H9" s="28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6" s="19" customFormat="1" ht="139.5" customHeight="1" x14ac:dyDescent="0.25">
      <c r="A10" s="20">
        <v>1</v>
      </c>
      <c r="B10" s="24" t="s">
        <v>26</v>
      </c>
      <c r="C10" s="23" t="s">
        <v>22</v>
      </c>
      <c r="D10" s="9">
        <v>1</v>
      </c>
      <c r="E10" s="13">
        <v>307200</v>
      </c>
      <c r="F10" s="13">
        <v>346800</v>
      </c>
      <c r="G10" s="33">
        <v>331428</v>
      </c>
      <c r="H10" s="34"/>
      <c r="I10" s="2">
        <v>3</v>
      </c>
      <c r="J10" s="22">
        <f>AVERAGE(E10:G10)</f>
        <v>328476</v>
      </c>
      <c r="K10" s="21">
        <f>STDEV(E10:G10)</f>
        <v>19964.361447339106</v>
      </c>
      <c r="L10" s="3">
        <f t="shared" ref="L10" si="0">K10/J10*100</f>
        <v>6.0778752320836551</v>
      </c>
      <c r="M10" s="21" t="str">
        <f t="shared" ref="M10" si="1">IF(L10&lt;33,"ОДНОРОДНЫЕ","НЕОДНОРОДНЫЕ")</f>
        <v>ОДНОРОДНЫЕ</v>
      </c>
      <c r="N10" s="7">
        <f>J10</f>
        <v>328476</v>
      </c>
      <c r="O10" s="10">
        <f>N10</f>
        <v>328476</v>
      </c>
      <c r="P10" s="5">
        <f>O10*D10</f>
        <v>328476</v>
      </c>
    </row>
    <row r="11" spans="1:16" ht="36.6" customHeight="1" x14ac:dyDescent="0.2">
      <c r="A11" s="46" t="s">
        <v>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">
        <f>SUM(P10:P10)</f>
        <v>328476</v>
      </c>
    </row>
    <row r="12" spans="1:16" ht="71.25" customHeight="1" x14ac:dyDescent="0.2">
      <c r="A12" s="48" t="s">
        <v>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67.25" customHeight="1" x14ac:dyDescent="0.2">
      <c r="A13" s="47" t="s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9.599999999999994" customHeight="1" x14ac:dyDescent="0.2">
      <c r="A14" s="4"/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4" t="s">
        <v>20</v>
      </c>
      <c r="M14" s="44"/>
      <c r="N14" s="4"/>
      <c r="O14" s="4"/>
    </row>
    <row r="15" spans="1:16" ht="15" customHeight="1" x14ac:dyDescent="0.2"/>
    <row r="16" spans="1:16" hidden="1" x14ac:dyDescent="0.2"/>
  </sheetData>
  <mergeCells count="31">
    <mergeCell ref="L14:M14"/>
    <mergeCell ref="I14:K14"/>
    <mergeCell ref="A11:O11"/>
    <mergeCell ref="A13:P13"/>
    <mergeCell ref="B14:H14"/>
    <mergeCell ref="A12:P12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B7:B8"/>
    <mergeCell ref="I7:I8"/>
    <mergeCell ref="J7:J8"/>
    <mergeCell ref="K7:K8"/>
    <mergeCell ref="G9:H9"/>
    <mergeCell ref="O7:O8"/>
    <mergeCell ref="M7:M8"/>
    <mergeCell ref="N7:N8"/>
    <mergeCell ref="E7:H7"/>
    <mergeCell ref="G8:H8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2020-12-16T07:42:36Z</cp:lastPrinted>
  <dcterms:created xsi:type="dcterms:W3CDTF">2014-08-11T07:58:58Z</dcterms:created>
  <dcterms:modified xsi:type="dcterms:W3CDTF">2021-10-15T11:57:11Z</dcterms:modified>
</cp:coreProperties>
</file>