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НМЦК!$A$6:$N$100</definedName>
    <definedName name="_xlnm.Print_Area" localSheetId="0">НМЦК!$A$1:$N$107</definedName>
  </definedNames>
  <calcPr calcId="114210"/>
</workbook>
</file>

<file path=xl/calcChain.xml><?xml version="1.0" encoding="utf-8"?>
<calcChain xmlns="http://schemas.openxmlformats.org/spreadsheetml/2006/main">
  <c r="K8" i="1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K36"/>
  <c r="N36"/>
  <c r="K37"/>
  <c r="N37"/>
  <c r="K38"/>
  <c r="N38"/>
  <c r="K39"/>
  <c r="N39"/>
  <c r="K40"/>
  <c r="N40"/>
  <c r="K41"/>
  <c r="N41"/>
  <c r="K42"/>
  <c r="N42"/>
  <c r="K43"/>
  <c r="N43"/>
  <c r="K44"/>
  <c r="N44"/>
  <c r="K45"/>
  <c r="N45"/>
  <c r="K46"/>
  <c r="N46"/>
  <c r="K47"/>
  <c r="N47"/>
  <c r="K48"/>
  <c r="N48"/>
  <c r="K49"/>
  <c r="N49"/>
  <c r="K50"/>
  <c r="N50"/>
  <c r="K51"/>
  <c r="N51"/>
  <c r="K52"/>
  <c r="N52"/>
  <c r="K53"/>
  <c r="N53"/>
  <c r="K54"/>
  <c r="N54"/>
  <c r="K55"/>
  <c r="N55"/>
  <c r="K56"/>
  <c r="N56"/>
  <c r="K57"/>
  <c r="N57"/>
  <c r="K58"/>
  <c r="N58"/>
  <c r="K59"/>
  <c r="N59"/>
  <c r="K60"/>
  <c r="N60"/>
  <c r="K61"/>
  <c r="N61"/>
  <c r="K62"/>
  <c r="N62"/>
  <c r="K63"/>
  <c r="N63"/>
  <c r="K64"/>
  <c r="N64"/>
  <c r="K65"/>
  <c r="N65"/>
  <c r="K66"/>
  <c r="N66"/>
  <c r="K67"/>
  <c r="N67"/>
  <c r="K68"/>
  <c r="N68"/>
  <c r="K69"/>
  <c r="N69"/>
  <c r="K70"/>
  <c r="N70"/>
  <c r="K71"/>
  <c r="N71"/>
  <c r="K72"/>
  <c r="N72"/>
  <c r="K73"/>
  <c r="N73"/>
  <c r="K74"/>
  <c r="N74"/>
  <c r="K75"/>
  <c r="N75"/>
  <c r="K76"/>
  <c r="N76"/>
  <c r="K77"/>
  <c r="N77"/>
  <c r="K78"/>
  <c r="N78"/>
  <c r="K79"/>
  <c r="N79"/>
  <c r="K80"/>
  <c r="N80"/>
  <c r="K81"/>
  <c r="N81"/>
  <c r="K82"/>
  <c r="N82"/>
  <c r="K83"/>
  <c r="N83"/>
  <c r="K84"/>
  <c r="N84"/>
  <c r="K85"/>
  <c r="N85"/>
  <c r="K86"/>
  <c r="N86"/>
  <c r="K87"/>
  <c r="N87"/>
  <c r="K88"/>
  <c r="N88"/>
  <c r="K89"/>
  <c r="N89"/>
  <c r="K90"/>
  <c r="N90"/>
  <c r="K91"/>
  <c r="N91"/>
  <c r="L7"/>
  <c r="K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L46"/>
  <c r="M46"/>
  <c r="L47"/>
  <c r="M47"/>
  <c r="L48"/>
  <c r="M48"/>
  <c r="L49"/>
  <c r="M49"/>
  <c r="L50"/>
  <c r="M50"/>
  <c r="L51"/>
  <c r="M51"/>
  <c r="L52"/>
  <c r="M52"/>
  <c r="L53"/>
  <c r="M53"/>
  <c r="L54"/>
  <c r="M54"/>
  <c r="L55"/>
  <c r="M55"/>
  <c r="L56"/>
  <c r="M56"/>
  <c r="L57"/>
  <c r="M57"/>
  <c r="L58"/>
  <c r="M58"/>
  <c r="L59"/>
  <c r="M59"/>
  <c r="L60"/>
  <c r="M60"/>
  <c r="L61"/>
  <c r="M61"/>
  <c r="L62"/>
  <c r="M62"/>
  <c r="L63"/>
  <c r="M63"/>
  <c r="L64"/>
  <c r="M64"/>
  <c r="L65"/>
  <c r="M65"/>
  <c r="L66"/>
  <c r="M66"/>
  <c r="L67"/>
  <c r="M67"/>
  <c r="L68"/>
  <c r="M68"/>
  <c r="L69"/>
  <c r="M69"/>
  <c r="L70"/>
  <c r="M70"/>
  <c r="L71"/>
  <c r="M71"/>
  <c r="L72"/>
  <c r="M72"/>
  <c r="L73"/>
  <c r="M73"/>
  <c r="L74"/>
  <c r="M74"/>
  <c r="L75"/>
  <c r="M75"/>
  <c r="L76"/>
  <c r="M76"/>
  <c r="L77"/>
  <c r="M77"/>
  <c r="L78"/>
  <c r="M78"/>
  <c r="L79"/>
  <c r="M79"/>
  <c r="L80"/>
  <c r="M80"/>
  <c r="L81"/>
  <c r="M81"/>
  <c r="L82"/>
  <c r="M82"/>
  <c r="L83"/>
  <c r="M83"/>
  <c r="L84"/>
  <c r="M84"/>
  <c r="L85"/>
  <c r="M85"/>
  <c r="L86"/>
  <c r="M86"/>
  <c r="L87"/>
  <c r="M87"/>
  <c r="L88"/>
  <c r="M88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K92"/>
  <c r="N92"/>
  <c r="K93"/>
  <c r="N93"/>
  <c r="K94"/>
  <c r="N94"/>
  <c r="K95"/>
  <c r="N95"/>
  <c r="K96"/>
  <c r="N96"/>
  <c r="K97"/>
  <c r="N97"/>
  <c r="K98"/>
  <c r="N98"/>
  <c r="K99"/>
  <c r="N99"/>
  <c r="K100"/>
  <c r="N100"/>
  <c r="L89"/>
  <c r="M89"/>
  <c r="L90"/>
  <c r="M90"/>
  <c r="L91"/>
  <c r="M91"/>
  <c r="L92"/>
  <c r="M92"/>
  <c r="L93"/>
  <c r="M93"/>
  <c r="L94"/>
  <c r="M94"/>
  <c r="L95"/>
  <c r="M95"/>
  <c r="L96"/>
  <c r="M96"/>
  <c r="L97"/>
  <c r="M97"/>
  <c r="L98"/>
  <c r="M98"/>
  <c r="L99"/>
  <c r="M99"/>
  <c r="L100"/>
  <c r="M100"/>
  <c r="J89"/>
  <c r="J90"/>
  <c r="J91"/>
  <c r="J92"/>
  <c r="J93"/>
  <c r="J94"/>
  <c r="J95"/>
  <c r="J96"/>
  <c r="J97"/>
  <c r="J98"/>
  <c r="J99"/>
  <c r="J100"/>
  <c r="H99"/>
  <c r="H100"/>
  <c r="F91"/>
  <c r="F92"/>
  <c r="F93"/>
  <c r="F94"/>
  <c r="F95"/>
  <c r="F96"/>
  <c r="F97"/>
  <c r="F98"/>
  <c r="F99"/>
  <c r="F100"/>
  <c r="K6"/>
  <c r="N6"/>
  <c r="L6"/>
  <c r="M6"/>
  <c r="F6"/>
  <c r="F7"/>
  <c r="F101"/>
  <c r="H6"/>
  <c r="J6"/>
  <c r="H7"/>
  <c r="H101"/>
  <c r="J7"/>
  <c r="N7"/>
  <c r="J101"/>
  <c r="N101"/>
</calcChain>
</file>

<file path=xl/sharedStrings.xml><?xml version="1.0" encoding="utf-8"?>
<sst xmlns="http://schemas.openxmlformats.org/spreadsheetml/2006/main" count="215" uniqueCount="117">
  <si>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</si>
  <si>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</si>
  <si>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</si>
  <si>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</si>
  <si>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</si>
  <si>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</si>
  <si>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</si>
  <si>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</si>
  <si>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</si>
  <si>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</si>
  <si>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</si>
  <si>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</si>
  <si>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</si>
  <si>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</si>
  <si>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</si>
  <si>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 на основании предполагаемой потребности Заказчика</t>
  </si>
  <si>
    <t>шт</t>
  </si>
  <si>
    <t>Оказание услуг по техническому обслуживанию и ремонту оргтехники, ремонту сетевого оборудования, заправке картриджей и заправке картриджей с восстановлением (замена частей подверженных износу)</t>
  </si>
  <si>
    <r>
      <t xml:space="preserve">Начальная максимальная цена договора – </t>
    </r>
    <r>
      <rPr>
        <b/>
        <sz val="11"/>
        <rFont val="Times New Roman"/>
        <family val="1"/>
        <charset val="204"/>
      </rPr>
      <t>650 000,00 рублей</t>
    </r>
    <r>
      <rPr>
        <sz val="11"/>
        <rFont val="Times New Roman"/>
        <family val="1"/>
        <charset val="204"/>
      </rPr>
      <t xml:space="preserve"> (Шестьсот пятьдесят тысяч рублей 00 копеек) определена исходя из средней цены единицы услуги (согласно методу сопоставимости рыночных цен (анализа рынка)   </t>
    </r>
  </si>
  <si>
    <t>Заправка картриджа HP 1010</t>
  </si>
  <si>
    <t>Заправка картриджа HP 1200</t>
  </si>
  <si>
    <t>Заправка картриджа HP P1005</t>
  </si>
  <si>
    <t>Заправка картриджа CANON E-16</t>
  </si>
  <si>
    <t>Заправка картриджа HP 1320</t>
  </si>
  <si>
    <t>Заправка картриджа HP CP1215</t>
  </si>
  <si>
    <t>Заправка картриджа Samsung 1610</t>
  </si>
  <si>
    <t>Заправка картриджа XEROX 3140</t>
  </si>
  <si>
    <t>Заправка картриджа Brother TN-2135</t>
  </si>
  <si>
    <t>Заправка картриджа HP 1200X</t>
  </si>
  <si>
    <t>Заправка картриджа HP Q6000</t>
  </si>
  <si>
    <t>Заправка картриджа Lexmark E260</t>
  </si>
  <si>
    <t>Заправка OKI B401</t>
  </si>
  <si>
    <t>Замена блока питания и профилактика монитора EWERFOCUS FH7517E</t>
  </si>
  <si>
    <t>Замена блока питания монитора Samsung SyncMaster 920T</t>
  </si>
  <si>
    <t>Восстановление  картриджа HP 1010</t>
  </si>
  <si>
    <t>Восстановление  картриджа HP 1200</t>
  </si>
  <si>
    <t>Восстановление  картриджа HP P1005</t>
  </si>
  <si>
    <t>Замена термопленки Canon MF 4018</t>
  </si>
  <si>
    <t>Замена термопленки HP 1150</t>
  </si>
  <si>
    <t>Замена термопленки HP 1200</t>
  </si>
  <si>
    <t>Замена термопленки HP 1300</t>
  </si>
  <si>
    <t>Восстановление  картриджа CANON E-16</t>
  </si>
  <si>
    <t>Замена фотовала Canon IR 1600</t>
  </si>
  <si>
    <t>Корпусный ремонт ИБП Powercom BNT-400A</t>
  </si>
  <si>
    <t>Профилактика Canon IR 1600</t>
  </si>
  <si>
    <t>Профилактика Canon LBP 5000</t>
  </si>
  <si>
    <t>Профилактика HP CP 1215</t>
  </si>
  <si>
    <t>Профилактика и ремонт Canon MF 4018</t>
  </si>
  <si>
    <t>Профилактика монитора HP EF224A</t>
  </si>
  <si>
    <t>Профилактика монитора LG Flatron L1942se-bf</t>
  </si>
  <si>
    <t>Профилактика монитора LG Flatron Е1911s-bn</t>
  </si>
  <si>
    <t>Профилактика монитора NEC LSD 1770 NX-4</t>
  </si>
  <si>
    <t>Профилактика монитора Philips 203v5lsb26/62</t>
  </si>
  <si>
    <t>Ремонт платы форматера Canon MF 4018</t>
  </si>
  <si>
    <t>Ремонт термоузла с заменой тэна HP 1300</t>
  </si>
  <si>
    <t>Ремонт узла подачи бумаги OKI MB 441</t>
  </si>
  <si>
    <t>Ремонт центральной платы Samsung ML 2570</t>
  </si>
  <si>
    <t>Ремонт блока инвертора монитора Acer AL 1917 C</t>
  </si>
  <si>
    <t>Ремонт блока инвертора монитора LG Flatron L1511S</t>
  </si>
  <si>
    <t>Ремонт блока инвертора монитора LG Flatron L1753S-BF</t>
  </si>
  <si>
    <t>Ремонт блока инвертора монитора Samsung 740N</t>
  </si>
  <si>
    <t>Ремонт блока питания FSP250-50GLV(PF)</t>
  </si>
  <si>
    <t>Ремонт блока питания Power Man IP-S350Q2-0</t>
  </si>
  <si>
    <t>Ремонт кнопки включения питания ИБП ippon back power pro 500</t>
  </si>
  <si>
    <t>Ремонт коммутатора Dlink dir-100f с заменой электронных компонентов</t>
  </si>
  <si>
    <t>Ремонт коннектора  блока питания тонкого клиента</t>
  </si>
  <si>
    <t>Ремонт монитора Acer AL 1917 C с заменой двух ламп подсветки</t>
  </si>
  <si>
    <t>Ремонт монитора Benq FP51G с заменой двух ламп подсветки</t>
  </si>
  <si>
    <t>Ремонт монитора Benq FP51G с заменой лампы подсветки</t>
  </si>
  <si>
    <t>Ремонт монитора Benq Q5T3 с заменой лампы подсветки</t>
  </si>
  <si>
    <t>Ремонт монитора Benq Q5T4 с заменой лампы подсветки</t>
  </si>
  <si>
    <t>Ремонт монитора LG Flatron L1943C-PFV с заменой лампы подсветки</t>
  </si>
  <si>
    <t>Ремонт монитора LG FLATRON W1934S с заменой четырех ламп подсветки</t>
  </si>
  <si>
    <t>Ремонт монитора NEC LCD190v с заменой двух ламп подсветки</t>
  </si>
  <si>
    <t>Ремонт монитора Samsung 740N с заменой лампы подсветки</t>
  </si>
  <si>
    <t>Ремонт радиотелефона Panasonic KX-TC1205RUB</t>
  </si>
  <si>
    <t>Ремонт радиотелефона Panasonic KX-TGA720RU</t>
  </si>
  <si>
    <t>Ремонт узла инвертора c заменой предохранителя, транзистора и кварцевого резонатора ИБП Powercom BNT-400A</t>
  </si>
  <si>
    <t>Ремонт узла инвертора и замена предохранителя ИБП CyberPower Value 500E-Ru</t>
  </si>
  <si>
    <t>Профилактика HP LaserJet Pro MFP M132</t>
  </si>
  <si>
    <t>Замена платы форматирования HP LaserJet Pro MFP M132</t>
  </si>
  <si>
    <t>Ремонт термоузла с заменой тэна HP LaserJet Pro MFP M132</t>
  </si>
  <si>
    <t>Ремонт главной платы Samsung M2020W</t>
  </si>
  <si>
    <t>Ремонт термоузла с заменой резинового вала Samsung M2020W</t>
  </si>
  <si>
    <t>Замена термоузла Pantum m6607</t>
  </si>
  <si>
    <t>Замена платы форматирования Pantum m6607</t>
  </si>
  <si>
    <t>Заправка картриджа с заменой чипа Pantum m6607</t>
  </si>
  <si>
    <t>Заправка картриджа HP CF259X</t>
  </si>
  <si>
    <t>Замена платы форматирования HP LaserJet Pro MFP M428dw</t>
  </si>
  <si>
    <t>Замена термопленки HP LaserJet Pro MFP M428dw</t>
  </si>
  <si>
    <t>Восстановление драм-картриджа OKI B431dn</t>
  </si>
  <si>
    <t>Восстановление термоузла Сanon i-SENSYS MF3010</t>
  </si>
  <si>
    <t>Ремонт платы форматирования НР LaserJet 1022</t>
  </si>
  <si>
    <t>Замена термопленки Canon i-SENSYS LBP-6020B</t>
  </si>
  <si>
    <t>Источник 1
 КП № б/н от 11.01.2023</t>
  </si>
  <si>
    <t>Источник 2
 КП № б/н от 11.01.2023</t>
  </si>
  <si>
    <t>Источник 3
 КП № 5 от 11.01.2023</t>
  </si>
  <si>
    <t>Заправка картриджа Brother DCP-L5500DN</t>
  </si>
  <si>
    <t>Замена резинового вала  HP LaserJet Pro MFP M132nw</t>
  </si>
  <si>
    <t>Восстановление  картриджа HP 1100</t>
  </si>
  <si>
    <t>Восстановление  картриджа HP 1320</t>
  </si>
  <si>
    <t>Восстановление  картриджа HP CP1215</t>
  </si>
  <si>
    <t>Восстановление  картриджа Samsung 1610</t>
  </si>
  <si>
    <t>Восстановление  картриджа XEROX 3140</t>
  </si>
  <si>
    <t>Восстановление  картриджа Brother TN-2135</t>
  </si>
  <si>
    <t>Восстановление  картриджа HP 1200X</t>
  </si>
  <si>
    <t>Восстановление  картриджа HP Q6000</t>
  </si>
  <si>
    <t>Восстановление  картриджа Lexmark E260</t>
  </si>
  <si>
    <t>Восстановление драм картриджа OKI B401</t>
  </si>
  <si>
    <t>Профилактика HP LaserJet Pro MFP M127fn</t>
  </si>
  <si>
    <t>Профилактика Canon IR 2320</t>
  </si>
  <si>
    <t xml:space="preserve">Заправка картриджа с заменой чипа  Samsung MLT-D111 </t>
  </si>
  <si>
    <t xml:space="preserve">Ремонт термоузла с заментой термопленки  Brother DCP-L5500DN </t>
  </si>
  <si>
    <t>Замена тефлонового вала OKI MB 441</t>
  </si>
  <si>
    <t>Восстановление  картриджа HP CF259X</t>
  </si>
  <si>
    <t xml:space="preserve">Замена сканирующей линейки OKI MB441 DN </t>
  </si>
  <si>
    <t xml:space="preserve">Ремонт маршрутизатора AR1220 Basic Configuration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</si>
</sst>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56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2" fillId="9" borderId="0" xfId="0" applyNumberFormat="1" applyFont="1" applyFill="1" applyBorder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/>
    </xf>
    <xf numFmtId="4" fontId="18" fillId="9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4" fillId="9" borderId="0" xfId="0" applyNumberFormat="1" applyFont="1" applyFill="1" applyAlignment="1">
      <alignment horizontal="center" vertical="center" wrapText="1"/>
    </xf>
    <xf numFmtId="4" fontId="2" fillId="9" borderId="0" xfId="0" applyNumberFormat="1" applyFont="1" applyFill="1" applyAlignment="1">
      <alignment horizontal="center" vertical="center" wrapText="1"/>
    </xf>
    <xf numFmtId="4" fontId="18" fillId="9" borderId="6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/>
    </xf>
    <xf numFmtId="4" fontId="18" fillId="0" borderId="4" xfId="0" applyNumberFormat="1" applyFont="1" applyFill="1" applyBorder="1" applyAlignment="1">
      <alignment horizontal="center" vertical="center"/>
    </xf>
    <xf numFmtId="10" fontId="18" fillId="0" borderId="2" xfId="0" applyNumberFormat="1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top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left" vertical="top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1943100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87175" y="19431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1943100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39450" y="19431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1943100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792075" y="194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1943100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925425" y="194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3390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87</xdr:row>
      <xdr:rowOff>3486150</xdr:rowOff>
    </xdr:from>
    <xdr:to>
      <xdr:col>13</xdr:col>
      <xdr:colOff>1390650</xdr:colOff>
      <xdr:row>87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2764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88</xdr:row>
      <xdr:rowOff>3486150</xdr:rowOff>
    </xdr:from>
    <xdr:to>
      <xdr:col>13</xdr:col>
      <xdr:colOff>1390650</xdr:colOff>
      <xdr:row>88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292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89</xdr:row>
      <xdr:rowOff>4648200</xdr:rowOff>
    </xdr:from>
    <xdr:to>
      <xdr:col>13</xdr:col>
      <xdr:colOff>1390650</xdr:colOff>
      <xdr:row>89</xdr:row>
      <xdr:rowOff>866775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3250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90</xdr:row>
      <xdr:rowOff>3486150</xdr:rowOff>
    </xdr:from>
    <xdr:to>
      <xdr:col>13</xdr:col>
      <xdr:colOff>1390650</xdr:colOff>
      <xdr:row>90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341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91</xdr:row>
      <xdr:rowOff>3486150</xdr:rowOff>
    </xdr:from>
    <xdr:to>
      <xdr:col>13</xdr:col>
      <xdr:colOff>1390650</xdr:colOff>
      <xdr:row>91</xdr:row>
      <xdr:rowOff>647700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3736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92</xdr:row>
      <xdr:rowOff>3486150</xdr:rowOff>
    </xdr:from>
    <xdr:to>
      <xdr:col>13</xdr:col>
      <xdr:colOff>1390650</xdr:colOff>
      <xdr:row>92</xdr:row>
      <xdr:rowOff>647700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406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93</xdr:row>
      <xdr:rowOff>3486150</xdr:rowOff>
    </xdr:from>
    <xdr:to>
      <xdr:col>13</xdr:col>
      <xdr:colOff>1390650</xdr:colOff>
      <xdr:row>93</xdr:row>
      <xdr:rowOff>647700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422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94</xdr:row>
      <xdr:rowOff>3486150</xdr:rowOff>
    </xdr:from>
    <xdr:to>
      <xdr:col>13</xdr:col>
      <xdr:colOff>1390650</xdr:colOff>
      <xdr:row>94</xdr:row>
      <xdr:rowOff>647700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4545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95</xdr:row>
      <xdr:rowOff>3486150</xdr:rowOff>
    </xdr:from>
    <xdr:to>
      <xdr:col>13</xdr:col>
      <xdr:colOff>1390650</xdr:colOff>
      <xdr:row>95</xdr:row>
      <xdr:rowOff>647700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4869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96</xdr:row>
      <xdr:rowOff>3486150</xdr:rowOff>
    </xdr:from>
    <xdr:to>
      <xdr:col>13</xdr:col>
      <xdr:colOff>1390650</xdr:colOff>
      <xdr:row>96</xdr:row>
      <xdr:rowOff>647700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5193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97</xdr:row>
      <xdr:rowOff>3486150</xdr:rowOff>
    </xdr:from>
    <xdr:to>
      <xdr:col>13</xdr:col>
      <xdr:colOff>1390650</xdr:colOff>
      <xdr:row>97</xdr:row>
      <xdr:rowOff>647700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5517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98</xdr:row>
      <xdr:rowOff>3486150</xdr:rowOff>
    </xdr:from>
    <xdr:to>
      <xdr:col>13</xdr:col>
      <xdr:colOff>1390650</xdr:colOff>
      <xdr:row>98</xdr:row>
      <xdr:rowOff>647700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5841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99</xdr:row>
      <xdr:rowOff>3486150</xdr:rowOff>
    </xdr:from>
    <xdr:to>
      <xdr:col>13</xdr:col>
      <xdr:colOff>1390650</xdr:colOff>
      <xdr:row>99</xdr:row>
      <xdr:rowOff>647700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100</xdr:row>
      <xdr:rowOff>0</xdr:rowOff>
    </xdr:from>
    <xdr:to>
      <xdr:col>13</xdr:col>
      <xdr:colOff>1390650</xdr:colOff>
      <xdr:row>100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616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8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8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3714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8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8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4038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3486150</xdr:rowOff>
    </xdr:from>
    <xdr:to>
      <xdr:col>13</xdr:col>
      <xdr:colOff>1390650</xdr:colOff>
      <xdr:row>11</xdr:row>
      <xdr:rowOff>647700</xdr:rowOff>
    </xdr:to>
    <xdr:pic>
      <xdr:nvPicPr>
        <xdr:cNvPr id="108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4200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3486150</xdr:rowOff>
    </xdr:from>
    <xdr:to>
      <xdr:col>13</xdr:col>
      <xdr:colOff>1390650</xdr:colOff>
      <xdr:row>12</xdr:row>
      <xdr:rowOff>647700</xdr:rowOff>
    </xdr:to>
    <xdr:pic>
      <xdr:nvPicPr>
        <xdr:cNvPr id="108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9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9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4686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9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484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9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9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517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3486150</xdr:rowOff>
    </xdr:from>
    <xdr:to>
      <xdr:col>13</xdr:col>
      <xdr:colOff>1390650</xdr:colOff>
      <xdr:row>18</xdr:row>
      <xdr:rowOff>647700</xdr:rowOff>
    </xdr:to>
    <xdr:pic>
      <xdr:nvPicPr>
        <xdr:cNvPr id="109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533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3486150</xdr:rowOff>
    </xdr:from>
    <xdr:to>
      <xdr:col>13</xdr:col>
      <xdr:colOff>1390650</xdr:colOff>
      <xdr:row>19</xdr:row>
      <xdr:rowOff>647700</xdr:rowOff>
    </xdr:to>
    <xdr:pic>
      <xdr:nvPicPr>
        <xdr:cNvPr id="109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5657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3486150</xdr:rowOff>
    </xdr:from>
    <xdr:to>
      <xdr:col>13</xdr:col>
      <xdr:colOff>1390650</xdr:colOff>
      <xdr:row>20</xdr:row>
      <xdr:rowOff>647700</xdr:rowOff>
    </xdr:to>
    <xdr:pic>
      <xdr:nvPicPr>
        <xdr:cNvPr id="109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5981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3486150</xdr:rowOff>
    </xdr:from>
    <xdr:to>
      <xdr:col>13</xdr:col>
      <xdr:colOff>1390650</xdr:colOff>
      <xdr:row>21</xdr:row>
      <xdr:rowOff>647700</xdr:rowOff>
    </xdr:to>
    <xdr:pic>
      <xdr:nvPicPr>
        <xdr:cNvPr id="109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6305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22</xdr:row>
      <xdr:rowOff>3486150</xdr:rowOff>
    </xdr:from>
    <xdr:to>
      <xdr:col>13</xdr:col>
      <xdr:colOff>1390650</xdr:colOff>
      <xdr:row>22</xdr:row>
      <xdr:rowOff>647700</xdr:rowOff>
    </xdr:to>
    <xdr:pic>
      <xdr:nvPicPr>
        <xdr:cNvPr id="109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6467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3486150</xdr:rowOff>
    </xdr:from>
    <xdr:to>
      <xdr:col>13</xdr:col>
      <xdr:colOff>1390650</xdr:colOff>
      <xdr:row>23</xdr:row>
      <xdr:rowOff>647700</xdr:rowOff>
    </xdr:to>
    <xdr:pic>
      <xdr:nvPicPr>
        <xdr:cNvPr id="110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6629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3486150</xdr:rowOff>
    </xdr:from>
    <xdr:to>
      <xdr:col>13</xdr:col>
      <xdr:colOff>1390650</xdr:colOff>
      <xdr:row>24</xdr:row>
      <xdr:rowOff>647700</xdr:rowOff>
    </xdr:to>
    <xdr:pic>
      <xdr:nvPicPr>
        <xdr:cNvPr id="110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6791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3486150</xdr:rowOff>
    </xdr:from>
    <xdr:to>
      <xdr:col>13</xdr:col>
      <xdr:colOff>1390650</xdr:colOff>
      <xdr:row>25</xdr:row>
      <xdr:rowOff>647700</xdr:rowOff>
    </xdr:to>
    <xdr:pic>
      <xdr:nvPicPr>
        <xdr:cNvPr id="110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695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26</xdr:row>
      <xdr:rowOff>3486150</xdr:rowOff>
    </xdr:from>
    <xdr:to>
      <xdr:col>13</xdr:col>
      <xdr:colOff>1390650</xdr:colOff>
      <xdr:row>26</xdr:row>
      <xdr:rowOff>647700</xdr:rowOff>
    </xdr:to>
    <xdr:pic>
      <xdr:nvPicPr>
        <xdr:cNvPr id="110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711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3486150</xdr:rowOff>
    </xdr:from>
    <xdr:to>
      <xdr:col>13</xdr:col>
      <xdr:colOff>1390650</xdr:colOff>
      <xdr:row>27</xdr:row>
      <xdr:rowOff>647700</xdr:rowOff>
    </xdr:to>
    <xdr:pic>
      <xdr:nvPicPr>
        <xdr:cNvPr id="110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7277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3486150</xdr:rowOff>
    </xdr:from>
    <xdr:to>
      <xdr:col>13</xdr:col>
      <xdr:colOff>1390650</xdr:colOff>
      <xdr:row>28</xdr:row>
      <xdr:rowOff>647700</xdr:rowOff>
    </xdr:to>
    <xdr:pic>
      <xdr:nvPicPr>
        <xdr:cNvPr id="110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7439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3486150</xdr:rowOff>
    </xdr:from>
    <xdr:to>
      <xdr:col>13</xdr:col>
      <xdr:colOff>1390650</xdr:colOff>
      <xdr:row>29</xdr:row>
      <xdr:rowOff>647700</xdr:rowOff>
    </xdr:to>
    <xdr:pic>
      <xdr:nvPicPr>
        <xdr:cNvPr id="110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760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3486150</xdr:rowOff>
    </xdr:from>
    <xdr:to>
      <xdr:col>13</xdr:col>
      <xdr:colOff>1390650</xdr:colOff>
      <xdr:row>30</xdr:row>
      <xdr:rowOff>647700</xdr:rowOff>
    </xdr:to>
    <xdr:pic>
      <xdr:nvPicPr>
        <xdr:cNvPr id="110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776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31</xdr:row>
      <xdr:rowOff>3486150</xdr:rowOff>
    </xdr:from>
    <xdr:to>
      <xdr:col>13</xdr:col>
      <xdr:colOff>1390650</xdr:colOff>
      <xdr:row>31</xdr:row>
      <xdr:rowOff>647700</xdr:rowOff>
    </xdr:to>
    <xdr:pic>
      <xdr:nvPicPr>
        <xdr:cNvPr id="110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7924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3486150</xdr:rowOff>
    </xdr:from>
    <xdr:to>
      <xdr:col>13</xdr:col>
      <xdr:colOff>1390650</xdr:colOff>
      <xdr:row>32</xdr:row>
      <xdr:rowOff>647700</xdr:rowOff>
    </xdr:to>
    <xdr:pic>
      <xdr:nvPicPr>
        <xdr:cNvPr id="110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8086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3486150</xdr:rowOff>
    </xdr:from>
    <xdr:to>
      <xdr:col>13</xdr:col>
      <xdr:colOff>1390650</xdr:colOff>
      <xdr:row>33</xdr:row>
      <xdr:rowOff>647700</xdr:rowOff>
    </xdr:to>
    <xdr:pic>
      <xdr:nvPicPr>
        <xdr:cNvPr id="111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824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3486150</xdr:rowOff>
    </xdr:from>
    <xdr:to>
      <xdr:col>13</xdr:col>
      <xdr:colOff>1390650</xdr:colOff>
      <xdr:row>34</xdr:row>
      <xdr:rowOff>609600</xdr:rowOff>
    </xdr:to>
    <xdr:pic>
      <xdr:nvPicPr>
        <xdr:cNvPr id="111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8401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3486150</xdr:rowOff>
    </xdr:from>
    <xdr:to>
      <xdr:col>13</xdr:col>
      <xdr:colOff>1390650</xdr:colOff>
      <xdr:row>35</xdr:row>
      <xdr:rowOff>647700</xdr:rowOff>
    </xdr:to>
    <xdr:pic>
      <xdr:nvPicPr>
        <xdr:cNvPr id="111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856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3486150</xdr:rowOff>
    </xdr:from>
    <xdr:to>
      <xdr:col>13</xdr:col>
      <xdr:colOff>1390650</xdr:colOff>
      <xdr:row>36</xdr:row>
      <xdr:rowOff>647700</xdr:rowOff>
    </xdr:to>
    <xdr:pic>
      <xdr:nvPicPr>
        <xdr:cNvPr id="111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8743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3486150</xdr:rowOff>
    </xdr:from>
    <xdr:to>
      <xdr:col>13</xdr:col>
      <xdr:colOff>1390650</xdr:colOff>
      <xdr:row>37</xdr:row>
      <xdr:rowOff>647700</xdr:rowOff>
    </xdr:to>
    <xdr:pic>
      <xdr:nvPicPr>
        <xdr:cNvPr id="111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8905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38</xdr:row>
      <xdr:rowOff>3486150</xdr:rowOff>
    </xdr:from>
    <xdr:to>
      <xdr:col>13</xdr:col>
      <xdr:colOff>1390650</xdr:colOff>
      <xdr:row>38</xdr:row>
      <xdr:rowOff>647700</xdr:rowOff>
    </xdr:to>
    <xdr:pic>
      <xdr:nvPicPr>
        <xdr:cNvPr id="111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906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39</xdr:row>
      <xdr:rowOff>3486150</xdr:rowOff>
    </xdr:from>
    <xdr:to>
      <xdr:col>13</xdr:col>
      <xdr:colOff>1390650</xdr:colOff>
      <xdr:row>39</xdr:row>
      <xdr:rowOff>647700</xdr:rowOff>
    </xdr:to>
    <xdr:pic>
      <xdr:nvPicPr>
        <xdr:cNvPr id="111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9229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3486150</xdr:rowOff>
    </xdr:from>
    <xdr:to>
      <xdr:col>13</xdr:col>
      <xdr:colOff>1390650</xdr:colOff>
      <xdr:row>40</xdr:row>
      <xdr:rowOff>647700</xdr:rowOff>
    </xdr:to>
    <xdr:pic>
      <xdr:nvPicPr>
        <xdr:cNvPr id="111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9391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3486150</xdr:rowOff>
    </xdr:from>
    <xdr:to>
      <xdr:col>13</xdr:col>
      <xdr:colOff>1390650</xdr:colOff>
      <xdr:row>41</xdr:row>
      <xdr:rowOff>647700</xdr:rowOff>
    </xdr:to>
    <xdr:pic>
      <xdr:nvPicPr>
        <xdr:cNvPr id="111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9715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42</xdr:row>
      <xdr:rowOff>3486150</xdr:rowOff>
    </xdr:from>
    <xdr:to>
      <xdr:col>13</xdr:col>
      <xdr:colOff>1390650</xdr:colOff>
      <xdr:row>42</xdr:row>
      <xdr:rowOff>647700</xdr:rowOff>
    </xdr:to>
    <xdr:pic>
      <xdr:nvPicPr>
        <xdr:cNvPr id="111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9906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43</xdr:row>
      <xdr:rowOff>3486150</xdr:rowOff>
    </xdr:from>
    <xdr:to>
      <xdr:col>13</xdr:col>
      <xdr:colOff>1390650</xdr:colOff>
      <xdr:row>43</xdr:row>
      <xdr:rowOff>647700</xdr:rowOff>
    </xdr:to>
    <xdr:pic>
      <xdr:nvPicPr>
        <xdr:cNvPr id="112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0067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3486150</xdr:rowOff>
    </xdr:from>
    <xdr:to>
      <xdr:col>13</xdr:col>
      <xdr:colOff>1390650</xdr:colOff>
      <xdr:row>44</xdr:row>
      <xdr:rowOff>647700</xdr:rowOff>
    </xdr:to>
    <xdr:pic>
      <xdr:nvPicPr>
        <xdr:cNvPr id="112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0229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3486150</xdr:rowOff>
    </xdr:from>
    <xdr:to>
      <xdr:col>13</xdr:col>
      <xdr:colOff>1390650</xdr:colOff>
      <xdr:row>45</xdr:row>
      <xdr:rowOff>647700</xdr:rowOff>
    </xdr:to>
    <xdr:pic>
      <xdr:nvPicPr>
        <xdr:cNvPr id="112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0391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46</xdr:row>
      <xdr:rowOff>3486150</xdr:rowOff>
    </xdr:from>
    <xdr:to>
      <xdr:col>13</xdr:col>
      <xdr:colOff>1390650</xdr:colOff>
      <xdr:row>46</xdr:row>
      <xdr:rowOff>647700</xdr:rowOff>
    </xdr:to>
    <xdr:pic>
      <xdr:nvPicPr>
        <xdr:cNvPr id="112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055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47</xdr:row>
      <xdr:rowOff>3486150</xdr:rowOff>
    </xdr:from>
    <xdr:to>
      <xdr:col>13</xdr:col>
      <xdr:colOff>1390650</xdr:colOff>
      <xdr:row>47</xdr:row>
      <xdr:rowOff>647700</xdr:rowOff>
    </xdr:to>
    <xdr:pic>
      <xdr:nvPicPr>
        <xdr:cNvPr id="112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0715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3486150</xdr:rowOff>
    </xdr:from>
    <xdr:to>
      <xdr:col>13</xdr:col>
      <xdr:colOff>1390650</xdr:colOff>
      <xdr:row>48</xdr:row>
      <xdr:rowOff>647700</xdr:rowOff>
    </xdr:to>
    <xdr:pic>
      <xdr:nvPicPr>
        <xdr:cNvPr id="112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0877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49</xdr:row>
      <xdr:rowOff>3486150</xdr:rowOff>
    </xdr:from>
    <xdr:to>
      <xdr:col>13</xdr:col>
      <xdr:colOff>1390650</xdr:colOff>
      <xdr:row>49</xdr:row>
      <xdr:rowOff>647700</xdr:rowOff>
    </xdr:to>
    <xdr:pic>
      <xdr:nvPicPr>
        <xdr:cNvPr id="112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1201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50</xdr:row>
      <xdr:rowOff>3486150</xdr:rowOff>
    </xdr:from>
    <xdr:to>
      <xdr:col>13</xdr:col>
      <xdr:colOff>1390650</xdr:colOff>
      <xdr:row>50</xdr:row>
      <xdr:rowOff>647700</xdr:rowOff>
    </xdr:to>
    <xdr:pic>
      <xdr:nvPicPr>
        <xdr:cNvPr id="11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1525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51</xdr:row>
      <xdr:rowOff>3486150</xdr:rowOff>
    </xdr:from>
    <xdr:to>
      <xdr:col>13</xdr:col>
      <xdr:colOff>1390650</xdr:colOff>
      <xdr:row>51</xdr:row>
      <xdr:rowOff>647700</xdr:rowOff>
    </xdr:to>
    <xdr:pic>
      <xdr:nvPicPr>
        <xdr:cNvPr id="112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184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3486150</xdr:rowOff>
    </xdr:from>
    <xdr:to>
      <xdr:col>13</xdr:col>
      <xdr:colOff>1390650</xdr:colOff>
      <xdr:row>52</xdr:row>
      <xdr:rowOff>647700</xdr:rowOff>
    </xdr:to>
    <xdr:pic>
      <xdr:nvPicPr>
        <xdr:cNvPr id="11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2172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53</xdr:row>
      <xdr:rowOff>3486150</xdr:rowOff>
    </xdr:from>
    <xdr:to>
      <xdr:col>13</xdr:col>
      <xdr:colOff>1390650</xdr:colOff>
      <xdr:row>53</xdr:row>
      <xdr:rowOff>647700</xdr:rowOff>
    </xdr:to>
    <xdr:pic>
      <xdr:nvPicPr>
        <xdr:cNvPr id="11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2334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54</xdr:row>
      <xdr:rowOff>3486150</xdr:rowOff>
    </xdr:from>
    <xdr:to>
      <xdr:col>13</xdr:col>
      <xdr:colOff>1390650</xdr:colOff>
      <xdr:row>54</xdr:row>
      <xdr:rowOff>647700</xdr:rowOff>
    </xdr:to>
    <xdr:pic>
      <xdr:nvPicPr>
        <xdr:cNvPr id="11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2525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55</xdr:row>
      <xdr:rowOff>3486150</xdr:rowOff>
    </xdr:from>
    <xdr:to>
      <xdr:col>13</xdr:col>
      <xdr:colOff>1390650</xdr:colOff>
      <xdr:row>55</xdr:row>
      <xdr:rowOff>647700</xdr:rowOff>
    </xdr:to>
    <xdr:pic>
      <xdr:nvPicPr>
        <xdr:cNvPr id="11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268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56</xdr:row>
      <xdr:rowOff>3486150</xdr:rowOff>
    </xdr:from>
    <xdr:to>
      <xdr:col>13</xdr:col>
      <xdr:colOff>1390650</xdr:colOff>
      <xdr:row>56</xdr:row>
      <xdr:rowOff>647700</xdr:rowOff>
    </xdr:to>
    <xdr:pic>
      <xdr:nvPicPr>
        <xdr:cNvPr id="11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3011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57</xdr:row>
      <xdr:rowOff>3486150</xdr:rowOff>
    </xdr:from>
    <xdr:to>
      <xdr:col>13</xdr:col>
      <xdr:colOff>1390650</xdr:colOff>
      <xdr:row>57</xdr:row>
      <xdr:rowOff>647700</xdr:rowOff>
    </xdr:to>
    <xdr:pic>
      <xdr:nvPicPr>
        <xdr:cNvPr id="11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3335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58</xdr:row>
      <xdr:rowOff>3486150</xdr:rowOff>
    </xdr:from>
    <xdr:to>
      <xdr:col>13</xdr:col>
      <xdr:colOff>1390650</xdr:colOff>
      <xdr:row>58</xdr:row>
      <xdr:rowOff>647700</xdr:rowOff>
    </xdr:to>
    <xdr:pic>
      <xdr:nvPicPr>
        <xdr:cNvPr id="11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365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59</xdr:row>
      <xdr:rowOff>3486150</xdr:rowOff>
    </xdr:from>
    <xdr:to>
      <xdr:col>13</xdr:col>
      <xdr:colOff>1390650</xdr:colOff>
      <xdr:row>59</xdr:row>
      <xdr:rowOff>647700</xdr:rowOff>
    </xdr:to>
    <xdr:pic>
      <xdr:nvPicPr>
        <xdr:cNvPr id="11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3982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60</xdr:row>
      <xdr:rowOff>3486150</xdr:rowOff>
    </xdr:from>
    <xdr:to>
      <xdr:col>13</xdr:col>
      <xdr:colOff>1390650</xdr:colOff>
      <xdr:row>60</xdr:row>
      <xdr:rowOff>647700</xdr:rowOff>
    </xdr:to>
    <xdr:pic>
      <xdr:nvPicPr>
        <xdr:cNvPr id="11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4306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61</xdr:row>
      <xdr:rowOff>3486150</xdr:rowOff>
    </xdr:from>
    <xdr:to>
      <xdr:col>13</xdr:col>
      <xdr:colOff>1390650</xdr:colOff>
      <xdr:row>61</xdr:row>
      <xdr:rowOff>647700</xdr:rowOff>
    </xdr:to>
    <xdr:pic>
      <xdr:nvPicPr>
        <xdr:cNvPr id="11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4468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62</xdr:row>
      <xdr:rowOff>3486150</xdr:rowOff>
    </xdr:from>
    <xdr:to>
      <xdr:col>13</xdr:col>
      <xdr:colOff>1390650</xdr:colOff>
      <xdr:row>62</xdr:row>
      <xdr:rowOff>647700</xdr:rowOff>
    </xdr:to>
    <xdr:pic>
      <xdr:nvPicPr>
        <xdr:cNvPr id="11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4792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63</xdr:row>
      <xdr:rowOff>3486150</xdr:rowOff>
    </xdr:from>
    <xdr:to>
      <xdr:col>13</xdr:col>
      <xdr:colOff>1390650</xdr:colOff>
      <xdr:row>63</xdr:row>
      <xdr:rowOff>647700</xdr:rowOff>
    </xdr:to>
    <xdr:pic>
      <xdr:nvPicPr>
        <xdr:cNvPr id="11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5116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64</xdr:row>
      <xdr:rowOff>3486150</xdr:rowOff>
    </xdr:from>
    <xdr:to>
      <xdr:col>13</xdr:col>
      <xdr:colOff>1390650</xdr:colOff>
      <xdr:row>64</xdr:row>
      <xdr:rowOff>647700</xdr:rowOff>
    </xdr:to>
    <xdr:pic>
      <xdr:nvPicPr>
        <xdr:cNvPr id="11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5440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3486150</xdr:rowOff>
    </xdr:from>
    <xdr:to>
      <xdr:col>13</xdr:col>
      <xdr:colOff>1390650</xdr:colOff>
      <xdr:row>65</xdr:row>
      <xdr:rowOff>647700</xdr:rowOff>
    </xdr:to>
    <xdr:pic>
      <xdr:nvPicPr>
        <xdr:cNvPr id="11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5763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66</xdr:row>
      <xdr:rowOff>3486150</xdr:rowOff>
    </xdr:from>
    <xdr:to>
      <xdr:col>13</xdr:col>
      <xdr:colOff>1390650</xdr:colOff>
      <xdr:row>66</xdr:row>
      <xdr:rowOff>647700</xdr:rowOff>
    </xdr:to>
    <xdr:pic>
      <xdr:nvPicPr>
        <xdr:cNvPr id="11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6087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67</xdr:row>
      <xdr:rowOff>3486150</xdr:rowOff>
    </xdr:from>
    <xdr:to>
      <xdr:col>13</xdr:col>
      <xdr:colOff>1390650</xdr:colOff>
      <xdr:row>67</xdr:row>
      <xdr:rowOff>647700</xdr:rowOff>
    </xdr:to>
    <xdr:pic>
      <xdr:nvPicPr>
        <xdr:cNvPr id="11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641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68</xdr:row>
      <xdr:rowOff>3486150</xdr:rowOff>
    </xdr:from>
    <xdr:to>
      <xdr:col>13</xdr:col>
      <xdr:colOff>1390650</xdr:colOff>
      <xdr:row>68</xdr:row>
      <xdr:rowOff>647700</xdr:rowOff>
    </xdr:to>
    <xdr:pic>
      <xdr:nvPicPr>
        <xdr:cNvPr id="11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6735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3486150</xdr:rowOff>
    </xdr:from>
    <xdr:to>
      <xdr:col>13</xdr:col>
      <xdr:colOff>1390650</xdr:colOff>
      <xdr:row>69</xdr:row>
      <xdr:rowOff>647700</xdr:rowOff>
    </xdr:to>
    <xdr:pic>
      <xdr:nvPicPr>
        <xdr:cNvPr id="11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7059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70</xdr:row>
      <xdr:rowOff>3486150</xdr:rowOff>
    </xdr:from>
    <xdr:to>
      <xdr:col>13</xdr:col>
      <xdr:colOff>1390650</xdr:colOff>
      <xdr:row>70</xdr:row>
      <xdr:rowOff>647700</xdr:rowOff>
    </xdr:to>
    <xdr:pic>
      <xdr:nvPicPr>
        <xdr:cNvPr id="11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738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71</xdr:row>
      <xdr:rowOff>3486150</xdr:rowOff>
    </xdr:from>
    <xdr:to>
      <xdr:col>13</xdr:col>
      <xdr:colOff>1390650</xdr:colOff>
      <xdr:row>71</xdr:row>
      <xdr:rowOff>647700</xdr:rowOff>
    </xdr:to>
    <xdr:pic>
      <xdr:nvPicPr>
        <xdr:cNvPr id="11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7706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72</xdr:row>
      <xdr:rowOff>3486150</xdr:rowOff>
    </xdr:from>
    <xdr:to>
      <xdr:col>13</xdr:col>
      <xdr:colOff>1390650</xdr:colOff>
      <xdr:row>72</xdr:row>
      <xdr:rowOff>647700</xdr:rowOff>
    </xdr:to>
    <xdr:pic>
      <xdr:nvPicPr>
        <xdr:cNvPr id="11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8030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3486150</xdr:rowOff>
    </xdr:from>
    <xdr:to>
      <xdr:col>13</xdr:col>
      <xdr:colOff>1390650</xdr:colOff>
      <xdr:row>73</xdr:row>
      <xdr:rowOff>647700</xdr:rowOff>
    </xdr:to>
    <xdr:pic>
      <xdr:nvPicPr>
        <xdr:cNvPr id="11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8354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74</xdr:row>
      <xdr:rowOff>3486150</xdr:rowOff>
    </xdr:from>
    <xdr:to>
      <xdr:col>13</xdr:col>
      <xdr:colOff>1390650</xdr:colOff>
      <xdr:row>74</xdr:row>
      <xdr:rowOff>647700</xdr:rowOff>
    </xdr:to>
    <xdr:pic>
      <xdr:nvPicPr>
        <xdr:cNvPr id="11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8678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75</xdr:row>
      <xdr:rowOff>3486150</xdr:rowOff>
    </xdr:from>
    <xdr:to>
      <xdr:col>13</xdr:col>
      <xdr:colOff>1390650</xdr:colOff>
      <xdr:row>75</xdr:row>
      <xdr:rowOff>647700</xdr:rowOff>
    </xdr:to>
    <xdr:pic>
      <xdr:nvPicPr>
        <xdr:cNvPr id="11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9002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76</xdr:row>
      <xdr:rowOff>3486150</xdr:rowOff>
    </xdr:from>
    <xdr:to>
      <xdr:col>13</xdr:col>
      <xdr:colOff>1390650</xdr:colOff>
      <xdr:row>76</xdr:row>
      <xdr:rowOff>647700</xdr:rowOff>
    </xdr:to>
    <xdr:pic>
      <xdr:nvPicPr>
        <xdr:cNvPr id="11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9326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3486150</xdr:rowOff>
    </xdr:from>
    <xdr:to>
      <xdr:col>13</xdr:col>
      <xdr:colOff>1390650</xdr:colOff>
      <xdr:row>77</xdr:row>
      <xdr:rowOff>647700</xdr:rowOff>
    </xdr:to>
    <xdr:pic>
      <xdr:nvPicPr>
        <xdr:cNvPr id="11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19850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78</xdr:row>
      <xdr:rowOff>3486150</xdr:rowOff>
    </xdr:from>
    <xdr:to>
      <xdr:col>13</xdr:col>
      <xdr:colOff>1390650</xdr:colOff>
      <xdr:row>78</xdr:row>
      <xdr:rowOff>647700</xdr:rowOff>
    </xdr:to>
    <xdr:pic>
      <xdr:nvPicPr>
        <xdr:cNvPr id="11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0335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79</xdr:row>
      <xdr:rowOff>3486150</xdr:rowOff>
    </xdr:from>
    <xdr:to>
      <xdr:col>13</xdr:col>
      <xdr:colOff>1390650</xdr:colOff>
      <xdr:row>79</xdr:row>
      <xdr:rowOff>647700</xdr:rowOff>
    </xdr:to>
    <xdr:pic>
      <xdr:nvPicPr>
        <xdr:cNvPr id="11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0507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80</xdr:row>
      <xdr:rowOff>3486150</xdr:rowOff>
    </xdr:from>
    <xdr:to>
      <xdr:col>13</xdr:col>
      <xdr:colOff>1390650</xdr:colOff>
      <xdr:row>80</xdr:row>
      <xdr:rowOff>647700</xdr:rowOff>
    </xdr:to>
    <xdr:pic>
      <xdr:nvPicPr>
        <xdr:cNvPr id="11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0831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81</xdr:row>
      <xdr:rowOff>3486150</xdr:rowOff>
    </xdr:from>
    <xdr:to>
      <xdr:col>13</xdr:col>
      <xdr:colOff>1390650</xdr:colOff>
      <xdr:row>81</xdr:row>
      <xdr:rowOff>647700</xdr:rowOff>
    </xdr:to>
    <xdr:pic>
      <xdr:nvPicPr>
        <xdr:cNvPr id="11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1155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82</xdr:row>
      <xdr:rowOff>3486150</xdr:rowOff>
    </xdr:from>
    <xdr:to>
      <xdr:col>13</xdr:col>
      <xdr:colOff>1390650</xdr:colOff>
      <xdr:row>82</xdr:row>
      <xdr:rowOff>609600</xdr:rowOff>
    </xdr:to>
    <xdr:pic>
      <xdr:nvPicPr>
        <xdr:cNvPr id="11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1307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83</xdr:row>
      <xdr:rowOff>3486150</xdr:rowOff>
    </xdr:from>
    <xdr:to>
      <xdr:col>13</xdr:col>
      <xdr:colOff>1390650</xdr:colOff>
      <xdr:row>83</xdr:row>
      <xdr:rowOff>647700</xdr:rowOff>
    </xdr:to>
    <xdr:pic>
      <xdr:nvPicPr>
        <xdr:cNvPr id="11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163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84</xdr:row>
      <xdr:rowOff>3486150</xdr:rowOff>
    </xdr:from>
    <xdr:to>
      <xdr:col>13</xdr:col>
      <xdr:colOff>1390650</xdr:colOff>
      <xdr:row>84</xdr:row>
      <xdr:rowOff>647700</xdr:rowOff>
    </xdr:to>
    <xdr:pic>
      <xdr:nvPicPr>
        <xdr:cNvPr id="11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1793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85</xdr:row>
      <xdr:rowOff>3486150</xdr:rowOff>
    </xdr:from>
    <xdr:to>
      <xdr:col>13</xdr:col>
      <xdr:colOff>1390650</xdr:colOff>
      <xdr:row>85</xdr:row>
      <xdr:rowOff>647700</xdr:rowOff>
    </xdr:to>
    <xdr:pic>
      <xdr:nvPicPr>
        <xdr:cNvPr id="11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211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86</xdr:row>
      <xdr:rowOff>3486150</xdr:rowOff>
    </xdr:from>
    <xdr:to>
      <xdr:col>13</xdr:col>
      <xdr:colOff>1390650</xdr:colOff>
      <xdr:row>86</xdr:row>
      <xdr:rowOff>647700</xdr:rowOff>
    </xdr:to>
    <xdr:pic>
      <xdr:nvPicPr>
        <xdr:cNvPr id="11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2440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87</xdr:row>
      <xdr:rowOff>3486150</xdr:rowOff>
    </xdr:from>
    <xdr:to>
      <xdr:col>13</xdr:col>
      <xdr:colOff>1390650</xdr:colOff>
      <xdr:row>87</xdr:row>
      <xdr:rowOff>647700</xdr:rowOff>
    </xdr:to>
    <xdr:pic>
      <xdr:nvPicPr>
        <xdr:cNvPr id="11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2764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88</xdr:row>
      <xdr:rowOff>3486150</xdr:rowOff>
    </xdr:from>
    <xdr:to>
      <xdr:col>13</xdr:col>
      <xdr:colOff>1390650</xdr:colOff>
      <xdr:row>88</xdr:row>
      <xdr:rowOff>647700</xdr:rowOff>
    </xdr:to>
    <xdr:pic>
      <xdr:nvPicPr>
        <xdr:cNvPr id="11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292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89</xdr:row>
      <xdr:rowOff>3486150</xdr:rowOff>
    </xdr:from>
    <xdr:to>
      <xdr:col>13</xdr:col>
      <xdr:colOff>1390650</xdr:colOff>
      <xdr:row>89</xdr:row>
      <xdr:rowOff>647700</xdr:rowOff>
    </xdr:to>
    <xdr:pic>
      <xdr:nvPicPr>
        <xdr:cNvPr id="11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3250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90</xdr:row>
      <xdr:rowOff>3486150</xdr:rowOff>
    </xdr:from>
    <xdr:to>
      <xdr:col>13</xdr:col>
      <xdr:colOff>1390650</xdr:colOff>
      <xdr:row>90</xdr:row>
      <xdr:rowOff>647700</xdr:rowOff>
    </xdr:to>
    <xdr:pic>
      <xdr:nvPicPr>
        <xdr:cNvPr id="11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39675" y="2341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07"/>
  <sheetViews>
    <sheetView tabSelected="1" zoomScaleNormal="100" workbookViewId="0">
      <selection activeCell="E106" sqref="E106"/>
    </sheetView>
  </sheetViews>
  <sheetFormatPr defaultRowHeight="12.75"/>
  <cols>
    <col min="1" max="1" width="6.85546875" style="2" customWidth="1"/>
    <col min="2" max="2" width="36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36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5" ht="23.2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ht="40.5" customHeight="1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5" ht="51">
      <c r="A3" s="49" t="s">
        <v>1</v>
      </c>
      <c r="B3" s="50" t="s">
        <v>11</v>
      </c>
      <c r="C3" s="49" t="s">
        <v>7</v>
      </c>
      <c r="D3" s="47" t="s">
        <v>6</v>
      </c>
      <c r="E3" s="46" t="s">
        <v>2</v>
      </c>
      <c r="F3" s="46"/>
      <c r="G3" s="46"/>
      <c r="H3" s="46"/>
      <c r="I3" s="46"/>
      <c r="J3" s="46"/>
      <c r="K3" s="46" t="s">
        <v>3</v>
      </c>
      <c r="L3" s="46"/>
      <c r="M3" s="46"/>
      <c r="N3" s="8" t="s">
        <v>4</v>
      </c>
    </row>
    <row r="4" spans="1:15" ht="38.25">
      <c r="A4" s="49"/>
      <c r="B4" s="50"/>
      <c r="C4" s="49"/>
      <c r="D4" s="47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46" t="s">
        <v>8</v>
      </c>
      <c r="L4" s="46" t="s">
        <v>5</v>
      </c>
      <c r="M4" s="46" t="s">
        <v>9</v>
      </c>
      <c r="N4" s="53" t="s">
        <v>12</v>
      </c>
    </row>
    <row r="5" spans="1:15" ht="88.5" customHeight="1">
      <c r="A5" s="49"/>
      <c r="B5" s="51"/>
      <c r="C5" s="49"/>
      <c r="D5" s="47"/>
      <c r="E5" s="54" t="s">
        <v>94</v>
      </c>
      <c r="F5" s="54"/>
      <c r="G5" s="55" t="s">
        <v>95</v>
      </c>
      <c r="H5" s="54"/>
      <c r="I5" s="55" t="s">
        <v>96</v>
      </c>
      <c r="J5" s="54"/>
      <c r="K5" s="46"/>
      <c r="L5" s="46"/>
      <c r="M5" s="46"/>
      <c r="N5" s="53"/>
    </row>
    <row r="6" spans="1:15">
      <c r="A6" s="29">
        <v>1</v>
      </c>
      <c r="B6" s="43" t="s">
        <v>19</v>
      </c>
      <c r="C6" s="30" t="s">
        <v>16</v>
      </c>
      <c r="D6" s="17">
        <v>1</v>
      </c>
      <c r="E6" s="27">
        <v>280</v>
      </c>
      <c r="F6" s="31">
        <f>D6*E6</f>
        <v>280</v>
      </c>
      <c r="G6" s="34">
        <v>270</v>
      </c>
      <c r="H6" s="37">
        <f>G6*D6</f>
        <v>270</v>
      </c>
      <c r="I6" s="34">
        <v>290</v>
      </c>
      <c r="J6" s="32">
        <f>I6*D6</f>
        <v>290</v>
      </c>
      <c r="K6" s="26">
        <f>(E6+G6+I6)/3</f>
        <v>280</v>
      </c>
      <c r="L6" s="7">
        <f>STDEV(E6,G6,I6)</f>
        <v>10</v>
      </c>
      <c r="M6" s="10">
        <f>L6/K6</f>
        <v>3.5714285714285712E-2</v>
      </c>
      <c r="N6" s="11">
        <f>ROUND(K6,2)*D6</f>
        <v>280</v>
      </c>
      <c r="O6" s="4"/>
    </row>
    <row r="7" spans="1:15" s="6" customFormat="1">
      <c r="A7" s="29">
        <v>2</v>
      </c>
      <c r="B7" s="43" t="s">
        <v>20</v>
      </c>
      <c r="C7" s="30" t="s">
        <v>16</v>
      </c>
      <c r="D7" s="17">
        <v>1</v>
      </c>
      <c r="E7" s="27">
        <v>270</v>
      </c>
      <c r="F7" s="31">
        <f>D7*E7</f>
        <v>270</v>
      </c>
      <c r="G7" s="34">
        <v>270</v>
      </c>
      <c r="H7" s="37">
        <f>G7*D7</f>
        <v>270</v>
      </c>
      <c r="I7" s="34">
        <v>290</v>
      </c>
      <c r="J7" s="32">
        <f>I7*D7</f>
        <v>290</v>
      </c>
      <c r="K7" s="26">
        <f>(E7+G7+I7)/3</f>
        <v>276.66666666666669</v>
      </c>
      <c r="L7" s="7">
        <f>STDEV(E7,G7,I7)</f>
        <v>11.547005383792305</v>
      </c>
      <c r="M7" s="10">
        <f t="shared" ref="M7:M70" si="0">L7/K7</f>
        <v>4.173616403780351E-2</v>
      </c>
      <c r="N7" s="11">
        <f>ROUND(K7,2)*D7</f>
        <v>276.67</v>
      </c>
      <c r="O7" s="25"/>
    </row>
    <row r="8" spans="1:15" s="6" customFormat="1">
      <c r="A8" s="29">
        <v>3</v>
      </c>
      <c r="B8" s="43" t="s">
        <v>21</v>
      </c>
      <c r="C8" s="30" t="s">
        <v>16</v>
      </c>
      <c r="D8" s="17">
        <v>1</v>
      </c>
      <c r="E8" s="27">
        <v>280</v>
      </c>
      <c r="F8" s="31">
        <f t="shared" ref="F8:F71" si="1">D8*E8</f>
        <v>280</v>
      </c>
      <c r="G8" s="34">
        <v>270</v>
      </c>
      <c r="H8" s="37">
        <f t="shared" ref="H8:H71" si="2">G8*D8</f>
        <v>270</v>
      </c>
      <c r="I8" s="34">
        <v>290</v>
      </c>
      <c r="J8" s="32">
        <f t="shared" ref="J8:J71" si="3">I8*D8</f>
        <v>290</v>
      </c>
      <c r="K8" s="26">
        <f t="shared" ref="K8:K71" si="4">(E8+G8+I8)/3</f>
        <v>280</v>
      </c>
      <c r="L8" s="7">
        <f t="shared" ref="L8:L71" si="5">STDEV(E8,G8,I8)</f>
        <v>10</v>
      </c>
      <c r="M8" s="10">
        <f t="shared" si="0"/>
        <v>3.5714285714285712E-2</v>
      </c>
      <c r="N8" s="11">
        <f t="shared" ref="N8:N71" si="6">ROUND(K8,2)*D8</f>
        <v>280</v>
      </c>
      <c r="O8" s="25"/>
    </row>
    <row r="9" spans="1:15" s="6" customFormat="1">
      <c r="A9" s="29">
        <v>4</v>
      </c>
      <c r="B9" s="43" t="s">
        <v>22</v>
      </c>
      <c r="C9" s="30" t="s">
        <v>16</v>
      </c>
      <c r="D9" s="17">
        <v>1</v>
      </c>
      <c r="E9" s="27">
        <v>270</v>
      </c>
      <c r="F9" s="31">
        <f t="shared" si="1"/>
        <v>270</v>
      </c>
      <c r="G9" s="34">
        <v>270</v>
      </c>
      <c r="H9" s="37">
        <f t="shared" si="2"/>
        <v>270</v>
      </c>
      <c r="I9" s="34">
        <v>290</v>
      </c>
      <c r="J9" s="32">
        <f t="shared" si="3"/>
        <v>290</v>
      </c>
      <c r="K9" s="26">
        <f t="shared" si="4"/>
        <v>276.66666666666669</v>
      </c>
      <c r="L9" s="7">
        <f t="shared" si="5"/>
        <v>11.547005383792305</v>
      </c>
      <c r="M9" s="10">
        <f t="shared" si="0"/>
        <v>4.173616403780351E-2</v>
      </c>
      <c r="N9" s="11">
        <f t="shared" si="6"/>
        <v>276.67</v>
      </c>
      <c r="O9" s="25"/>
    </row>
    <row r="10" spans="1:15" s="6" customFormat="1">
      <c r="A10" s="29">
        <v>5</v>
      </c>
      <c r="B10" s="43" t="s">
        <v>97</v>
      </c>
      <c r="C10" s="30" t="s">
        <v>16</v>
      </c>
      <c r="D10" s="17">
        <v>1</v>
      </c>
      <c r="E10" s="27">
        <v>280</v>
      </c>
      <c r="F10" s="31">
        <f t="shared" si="1"/>
        <v>280</v>
      </c>
      <c r="G10" s="34">
        <v>270</v>
      </c>
      <c r="H10" s="37">
        <f t="shared" si="2"/>
        <v>270</v>
      </c>
      <c r="I10" s="34">
        <v>290</v>
      </c>
      <c r="J10" s="32">
        <f t="shared" si="3"/>
        <v>290</v>
      </c>
      <c r="K10" s="26">
        <f t="shared" si="4"/>
        <v>280</v>
      </c>
      <c r="L10" s="7">
        <f t="shared" si="5"/>
        <v>10</v>
      </c>
      <c r="M10" s="10">
        <f t="shared" si="0"/>
        <v>3.5714285714285712E-2</v>
      </c>
      <c r="N10" s="11">
        <f t="shared" si="6"/>
        <v>280</v>
      </c>
      <c r="O10" s="25"/>
    </row>
    <row r="11" spans="1:15" s="6" customFormat="1">
      <c r="A11" s="29">
        <v>6</v>
      </c>
      <c r="B11" s="43" t="s">
        <v>23</v>
      </c>
      <c r="C11" s="30" t="s">
        <v>16</v>
      </c>
      <c r="D11" s="17">
        <v>1</v>
      </c>
      <c r="E11" s="27">
        <v>280</v>
      </c>
      <c r="F11" s="31">
        <f t="shared" si="1"/>
        <v>280</v>
      </c>
      <c r="G11" s="34">
        <v>270</v>
      </c>
      <c r="H11" s="37">
        <f t="shared" si="2"/>
        <v>270</v>
      </c>
      <c r="I11" s="34">
        <v>290</v>
      </c>
      <c r="J11" s="32">
        <f t="shared" si="3"/>
        <v>290</v>
      </c>
      <c r="K11" s="26">
        <f t="shared" si="4"/>
        <v>280</v>
      </c>
      <c r="L11" s="7">
        <f t="shared" si="5"/>
        <v>10</v>
      </c>
      <c r="M11" s="10">
        <f t="shared" si="0"/>
        <v>3.5714285714285712E-2</v>
      </c>
      <c r="N11" s="11">
        <f t="shared" si="6"/>
        <v>280</v>
      </c>
      <c r="O11" s="25"/>
    </row>
    <row r="12" spans="1:15" s="6" customFormat="1">
      <c r="A12" s="29">
        <v>7</v>
      </c>
      <c r="B12" s="43" t="s">
        <v>24</v>
      </c>
      <c r="C12" s="30" t="s">
        <v>16</v>
      </c>
      <c r="D12" s="17">
        <v>1</v>
      </c>
      <c r="E12" s="27">
        <v>410</v>
      </c>
      <c r="F12" s="31">
        <f t="shared" si="1"/>
        <v>410</v>
      </c>
      <c r="G12" s="34">
        <v>450</v>
      </c>
      <c r="H12" s="37">
        <f t="shared" si="2"/>
        <v>450</v>
      </c>
      <c r="I12" s="34">
        <v>450</v>
      </c>
      <c r="J12" s="32">
        <f t="shared" si="3"/>
        <v>450</v>
      </c>
      <c r="K12" s="26">
        <f t="shared" si="4"/>
        <v>436.66666666666669</v>
      </c>
      <c r="L12" s="7">
        <f t="shared" si="5"/>
        <v>23.09401076758461</v>
      </c>
      <c r="M12" s="10">
        <f t="shared" si="0"/>
        <v>5.288704755935407E-2</v>
      </c>
      <c r="N12" s="11">
        <f t="shared" si="6"/>
        <v>436.67</v>
      </c>
      <c r="O12" s="25"/>
    </row>
    <row r="13" spans="1:15" s="6" customFormat="1">
      <c r="A13" s="29">
        <v>8</v>
      </c>
      <c r="B13" s="43" t="s">
        <v>25</v>
      </c>
      <c r="C13" s="30" t="s">
        <v>16</v>
      </c>
      <c r="D13" s="17">
        <v>1</v>
      </c>
      <c r="E13" s="27">
        <v>280</v>
      </c>
      <c r="F13" s="31">
        <f t="shared" si="1"/>
        <v>280</v>
      </c>
      <c r="G13" s="34">
        <v>270</v>
      </c>
      <c r="H13" s="37">
        <f t="shared" si="2"/>
        <v>270</v>
      </c>
      <c r="I13" s="34">
        <v>290</v>
      </c>
      <c r="J13" s="32">
        <f t="shared" si="3"/>
        <v>290</v>
      </c>
      <c r="K13" s="26">
        <f t="shared" si="4"/>
        <v>280</v>
      </c>
      <c r="L13" s="7">
        <f t="shared" si="5"/>
        <v>10</v>
      </c>
      <c r="M13" s="10">
        <f t="shared" si="0"/>
        <v>3.5714285714285712E-2</v>
      </c>
      <c r="N13" s="11">
        <f t="shared" si="6"/>
        <v>280</v>
      </c>
      <c r="O13" s="25"/>
    </row>
    <row r="14" spans="1:15" s="6" customFormat="1">
      <c r="A14" s="29">
        <v>9</v>
      </c>
      <c r="B14" s="43" t="s">
        <v>26</v>
      </c>
      <c r="C14" s="30" t="s">
        <v>16</v>
      </c>
      <c r="D14" s="17">
        <v>1</v>
      </c>
      <c r="E14" s="27">
        <v>270</v>
      </c>
      <c r="F14" s="31">
        <f t="shared" si="1"/>
        <v>270</v>
      </c>
      <c r="G14" s="34">
        <v>270</v>
      </c>
      <c r="H14" s="37">
        <f t="shared" si="2"/>
        <v>270</v>
      </c>
      <c r="I14" s="34">
        <v>290</v>
      </c>
      <c r="J14" s="32">
        <f t="shared" si="3"/>
        <v>290</v>
      </c>
      <c r="K14" s="26">
        <f t="shared" si="4"/>
        <v>276.66666666666669</v>
      </c>
      <c r="L14" s="7">
        <f t="shared" si="5"/>
        <v>11.547005383792305</v>
      </c>
      <c r="M14" s="10">
        <f t="shared" si="0"/>
        <v>4.173616403780351E-2</v>
      </c>
      <c r="N14" s="11">
        <f t="shared" si="6"/>
        <v>276.67</v>
      </c>
      <c r="O14" s="25"/>
    </row>
    <row r="15" spans="1:15" s="6" customFormat="1">
      <c r="A15" s="29">
        <v>10</v>
      </c>
      <c r="B15" s="43" t="s">
        <v>27</v>
      </c>
      <c r="C15" s="30" t="s">
        <v>16</v>
      </c>
      <c r="D15" s="17">
        <v>1</v>
      </c>
      <c r="E15" s="27">
        <v>280</v>
      </c>
      <c r="F15" s="31">
        <f t="shared" si="1"/>
        <v>280</v>
      </c>
      <c r="G15" s="34">
        <v>270</v>
      </c>
      <c r="H15" s="37">
        <f t="shared" si="2"/>
        <v>270</v>
      </c>
      <c r="I15" s="34">
        <v>290</v>
      </c>
      <c r="J15" s="32">
        <f t="shared" si="3"/>
        <v>290</v>
      </c>
      <c r="K15" s="26">
        <f t="shared" si="4"/>
        <v>280</v>
      </c>
      <c r="L15" s="7">
        <f t="shared" si="5"/>
        <v>10</v>
      </c>
      <c r="M15" s="10">
        <f t="shared" si="0"/>
        <v>3.5714285714285712E-2</v>
      </c>
      <c r="N15" s="11">
        <f t="shared" si="6"/>
        <v>280</v>
      </c>
      <c r="O15" s="25"/>
    </row>
    <row r="16" spans="1:15" s="6" customFormat="1">
      <c r="A16" s="29">
        <v>11</v>
      </c>
      <c r="B16" s="43" t="s">
        <v>28</v>
      </c>
      <c r="C16" s="30" t="s">
        <v>16</v>
      </c>
      <c r="D16" s="17">
        <v>1</v>
      </c>
      <c r="E16" s="27">
        <v>270</v>
      </c>
      <c r="F16" s="31">
        <f t="shared" si="1"/>
        <v>270</v>
      </c>
      <c r="G16" s="34">
        <v>270</v>
      </c>
      <c r="H16" s="37">
        <f t="shared" si="2"/>
        <v>270</v>
      </c>
      <c r="I16" s="34">
        <v>290</v>
      </c>
      <c r="J16" s="32">
        <f t="shared" si="3"/>
        <v>290</v>
      </c>
      <c r="K16" s="26">
        <f t="shared" si="4"/>
        <v>276.66666666666669</v>
      </c>
      <c r="L16" s="7">
        <f t="shared" si="5"/>
        <v>11.547005383792305</v>
      </c>
      <c r="M16" s="10">
        <f t="shared" si="0"/>
        <v>4.173616403780351E-2</v>
      </c>
      <c r="N16" s="11">
        <f t="shared" si="6"/>
        <v>276.67</v>
      </c>
      <c r="O16" s="25"/>
    </row>
    <row r="17" spans="1:15" s="6" customFormat="1">
      <c r="A17" s="29">
        <v>12</v>
      </c>
      <c r="B17" s="43" t="s">
        <v>29</v>
      </c>
      <c r="C17" s="30" t="s">
        <v>16</v>
      </c>
      <c r="D17" s="17">
        <v>1</v>
      </c>
      <c r="E17" s="27">
        <v>590</v>
      </c>
      <c r="F17" s="31">
        <f t="shared" si="1"/>
        <v>590</v>
      </c>
      <c r="G17" s="34">
        <v>620</v>
      </c>
      <c r="H17" s="37">
        <f t="shared" si="2"/>
        <v>620</v>
      </c>
      <c r="I17" s="34">
        <v>620</v>
      </c>
      <c r="J17" s="32">
        <f t="shared" si="3"/>
        <v>620</v>
      </c>
      <c r="K17" s="26">
        <f t="shared" si="4"/>
        <v>610</v>
      </c>
      <c r="L17" s="7">
        <f t="shared" si="5"/>
        <v>17.320508075688775</v>
      </c>
      <c r="M17" s="10">
        <f t="shared" si="0"/>
        <v>2.8394275533916023E-2</v>
      </c>
      <c r="N17" s="11">
        <f t="shared" si="6"/>
        <v>610</v>
      </c>
      <c r="O17" s="25"/>
    </row>
    <row r="18" spans="1:15" s="6" customFormat="1">
      <c r="A18" s="29">
        <v>13</v>
      </c>
      <c r="B18" s="43" t="s">
        <v>30</v>
      </c>
      <c r="C18" s="30" t="s">
        <v>16</v>
      </c>
      <c r="D18" s="17">
        <v>1</v>
      </c>
      <c r="E18" s="27">
        <v>320</v>
      </c>
      <c r="F18" s="31">
        <f t="shared" si="1"/>
        <v>320</v>
      </c>
      <c r="G18" s="34">
        <v>350</v>
      </c>
      <c r="H18" s="37">
        <f t="shared" si="2"/>
        <v>350</v>
      </c>
      <c r="I18" s="34">
        <v>350</v>
      </c>
      <c r="J18" s="32">
        <f t="shared" si="3"/>
        <v>350</v>
      </c>
      <c r="K18" s="26">
        <f t="shared" si="4"/>
        <v>340</v>
      </c>
      <c r="L18" s="7">
        <f t="shared" si="5"/>
        <v>17.320508075688775</v>
      </c>
      <c r="M18" s="10">
        <f t="shared" si="0"/>
        <v>5.0942670810849335E-2</v>
      </c>
      <c r="N18" s="11">
        <f t="shared" si="6"/>
        <v>340</v>
      </c>
      <c r="O18" s="25"/>
    </row>
    <row r="19" spans="1:15" s="6" customFormat="1">
      <c r="A19" s="29">
        <v>14</v>
      </c>
      <c r="B19" s="43" t="s">
        <v>31</v>
      </c>
      <c r="C19" s="30" t="s">
        <v>16</v>
      </c>
      <c r="D19" s="17">
        <v>1</v>
      </c>
      <c r="E19" s="27">
        <v>310</v>
      </c>
      <c r="F19" s="31">
        <f t="shared" si="1"/>
        <v>310</v>
      </c>
      <c r="G19" s="34">
        <v>330</v>
      </c>
      <c r="H19" s="37">
        <f t="shared" si="2"/>
        <v>330</v>
      </c>
      <c r="I19" s="34">
        <v>330</v>
      </c>
      <c r="J19" s="32">
        <f t="shared" si="3"/>
        <v>330</v>
      </c>
      <c r="K19" s="26">
        <f t="shared" si="4"/>
        <v>323.33333333333331</v>
      </c>
      <c r="L19" s="7">
        <f t="shared" si="5"/>
        <v>11.547005383792936</v>
      </c>
      <c r="M19" s="10">
        <f t="shared" si="0"/>
        <v>3.5712387784926608E-2</v>
      </c>
      <c r="N19" s="11">
        <f t="shared" si="6"/>
        <v>323.33</v>
      </c>
      <c r="O19" s="25"/>
    </row>
    <row r="20" spans="1:15" s="6" customFormat="1" ht="25.5">
      <c r="A20" s="29">
        <v>15</v>
      </c>
      <c r="B20" s="43" t="s">
        <v>98</v>
      </c>
      <c r="C20" s="30" t="s">
        <v>16</v>
      </c>
      <c r="D20" s="17">
        <v>1</v>
      </c>
      <c r="E20" s="27">
        <v>410</v>
      </c>
      <c r="F20" s="31">
        <f t="shared" si="1"/>
        <v>410</v>
      </c>
      <c r="G20" s="38">
        <v>430</v>
      </c>
      <c r="H20" s="39">
        <f t="shared" si="2"/>
        <v>430</v>
      </c>
      <c r="I20" s="38">
        <v>450</v>
      </c>
      <c r="J20" s="40">
        <f t="shared" si="3"/>
        <v>450</v>
      </c>
      <c r="K20" s="26">
        <f t="shared" si="4"/>
        <v>430</v>
      </c>
      <c r="L20" s="28">
        <f t="shared" si="5"/>
        <v>20</v>
      </c>
      <c r="M20" s="41">
        <f t="shared" si="0"/>
        <v>4.6511627906976744E-2</v>
      </c>
      <c r="N20" s="11">
        <f t="shared" si="6"/>
        <v>430</v>
      </c>
      <c r="O20" s="25"/>
    </row>
    <row r="21" spans="1:15" s="6" customFormat="1" ht="25.5">
      <c r="A21" s="29">
        <v>16</v>
      </c>
      <c r="B21" s="43" t="s">
        <v>32</v>
      </c>
      <c r="C21" s="30" t="s">
        <v>16</v>
      </c>
      <c r="D21" s="17">
        <v>1</v>
      </c>
      <c r="E21" s="27">
        <v>960</v>
      </c>
      <c r="F21" s="31">
        <f t="shared" si="1"/>
        <v>960</v>
      </c>
      <c r="G21" s="34">
        <v>980</v>
      </c>
      <c r="H21" s="37">
        <f t="shared" si="2"/>
        <v>980</v>
      </c>
      <c r="I21" s="34">
        <v>980</v>
      </c>
      <c r="J21" s="32">
        <f t="shared" si="3"/>
        <v>980</v>
      </c>
      <c r="K21" s="26">
        <f t="shared" si="4"/>
        <v>973.33333333333337</v>
      </c>
      <c r="L21" s="7">
        <f t="shared" si="5"/>
        <v>11.547005383789156</v>
      </c>
      <c r="M21" s="10">
        <f t="shared" si="0"/>
        <v>1.1863361695673789E-2</v>
      </c>
      <c r="N21" s="11">
        <f t="shared" si="6"/>
        <v>973.33</v>
      </c>
      <c r="O21" s="25"/>
    </row>
    <row r="22" spans="1:15" s="6" customFormat="1" ht="25.5">
      <c r="A22" s="29">
        <v>17</v>
      </c>
      <c r="B22" s="43" t="s">
        <v>33</v>
      </c>
      <c r="C22" s="30" t="s">
        <v>16</v>
      </c>
      <c r="D22" s="17">
        <v>1</v>
      </c>
      <c r="E22" s="27">
        <v>820</v>
      </c>
      <c r="F22" s="31">
        <f t="shared" si="1"/>
        <v>820</v>
      </c>
      <c r="G22" s="34">
        <v>850</v>
      </c>
      <c r="H22" s="37">
        <f t="shared" si="2"/>
        <v>850</v>
      </c>
      <c r="I22" s="34">
        <v>850</v>
      </c>
      <c r="J22" s="32">
        <f t="shared" si="3"/>
        <v>850</v>
      </c>
      <c r="K22" s="26">
        <f t="shared" si="4"/>
        <v>840</v>
      </c>
      <c r="L22" s="7">
        <f t="shared" si="5"/>
        <v>17.320508075688775</v>
      </c>
      <c r="M22" s="10">
        <f t="shared" si="0"/>
        <v>2.0619652471058066E-2</v>
      </c>
      <c r="N22" s="11">
        <f t="shared" si="6"/>
        <v>840</v>
      </c>
      <c r="O22" s="25"/>
    </row>
    <row r="23" spans="1:15" s="6" customFormat="1">
      <c r="A23" s="29">
        <v>18</v>
      </c>
      <c r="B23" s="43" t="s">
        <v>34</v>
      </c>
      <c r="C23" s="30" t="s">
        <v>16</v>
      </c>
      <c r="D23" s="17">
        <v>1</v>
      </c>
      <c r="E23" s="27">
        <v>360</v>
      </c>
      <c r="F23" s="31">
        <f t="shared" si="1"/>
        <v>360</v>
      </c>
      <c r="G23" s="34">
        <v>390</v>
      </c>
      <c r="H23" s="37">
        <f t="shared" si="2"/>
        <v>390</v>
      </c>
      <c r="I23" s="34">
        <v>390</v>
      </c>
      <c r="J23" s="32">
        <f t="shared" si="3"/>
        <v>390</v>
      </c>
      <c r="K23" s="26">
        <f t="shared" si="4"/>
        <v>380</v>
      </c>
      <c r="L23" s="7">
        <f t="shared" si="5"/>
        <v>17.320508075688775</v>
      </c>
      <c r="M23" s="10">
        <f t="shared" si="0"/>
        <v>4.5580284409707301E-2</v>
      </c>
      <c r="N23" s="11">
        <f t="shared" si="6"/>
        <v>380</v>
      </c>
      <c r="O23" s="25"/>
    </row>
    <row r="24" spans="1:15" s="6" customFormat="1">
      <c r="A24" s="29">
        <v>19</v>
      </c>
      <c r="B24" s="43" t="s">
        <v>35</v>
      </c>
      <c r="C24" s="30" t="s">
        <v>16</v>
      </c>
      <c r="D24" s="17">
        <v>1</v>
      </c>
      <c r="E24" s="27">
        <v>390</v>
      </c>
      <c r="F24" s="31">
        <f t="shared" si="1"/>
        <v>390</v>
      </c>
      <c r="G24" s="34">
        <v>390</v>
      </c>
      <c r="H24" s="37">
        <f t="shared" si="2"/>
        <v>390</v>
      </c>
      <c r="I24" s="34">
        <v>390</v>
      </c>
      <c r="J24" s="32">
        <f t="shared" si="3"/>
        <v>390</v>
      </c>
      <c r="K24" s="26">
        <f t="shared" si="4"/>
        <v>390</v>
      </c>
      <c r="L24" s="7">
        <f t="shared" si="5"/>
        <v>0</v>
      </c>
      <c r="M24" s="10">
        <f t="shared" si="0"/>
        <v>0</v>
      </c>
      <c r="N24" s="11">
        <f t="shared" si="6"/>
        <v>390</v>
      </c>
      <c r="O24" s="25"/>
    </row>
    <row r="25" spans="1:15" s="6" customFormat="1">
      <c r="A25" s="29">
        <v>20</v>
      </c>
      <c r="B25" s="43" t="s">
        <v>36</v>
      </c>
      <c r="C25" s="30" t="s">
        <v>16</v>
      </c>
      <c r="D25" s="17">
        <v>1</v>
      </c>
      <c r="E25" s="27">
        <v>390</v>
      </c>
      <c r="F25" s="31">
        <f t="shared" si="1"/>
        <v>390</v>
      </c>
      <c r="G25" s="34">
        <v>390</v>
      </c>
      <c r="H25" s="37">
        <f t="shared" si="2"/>
        <v>390</v>
      </c>
      <c r="I25" s="34">
        <v>390</v>
      </c>
      <c r="J25" s="32">
        <f t="shared" si="3"/>
        <v>390</v>
      </c>
      <c r="K25" s="26">
        <f t="shared" si="4"/>
        <v>390</v>
      </c>
      <c r="L25" s="7">
        <f t="shared" si="5"/>
        <v>0</v>
      </c>
      <c r="M25" s="10">
        <f t="shared" si="0"/>
        <v>0</v>
      </c>
      <c r="N25" s="11">
        <f t="shared" si="6"/>
        <v>390</v>
      </c>
      <c r="O25" s="25"/>
    </row>
    <row r="26" spans="1:15" s="6" customFormat="1">
      <c r="A26" s="29">
        <v>21</v>
      </c>
      <c r="B26" s="43" t="s">
        <v>37</v>
      </c>
      <c r="C26" s="30" t="s">
        <v>16</v>
      </c>
      <c r="D26" s="17">
        <v>1</v>
      </c>
      <c r="E26" s="27">
        <v>890</v>
      </c>
      <c r="F26" s="31">
        <f t="shared" si="1"/>
        <v>890</v>
      </c>
      <c r="G26" s="34">
        <v>850</v>
      </c>
      <c r="H26" s="37">
        <f t="shared" si="2"/>
        <v>850</v>
      </c>
      <c r="I26" s="34">
        <v>890</v>
      </c>
      <c r="J26" s="32">
        <f t="shared" si="3"/>
        <v>890</v>
      </c>
      <c r="K26" s="26">
        <f t="shared" si="4"/>
        <v>876.66666666666663</v>
      </c>
      <c r="L26" s="7">
        <f t="shared" si="5"/>
        <v>23.094010767583349</v>
      </c>
      <c r="M26" s="10">
        <f t="shared" si="0"/>
        <v>2.6342978061882148E-2</v>
      </c>
      <c r="N26" s="11">
        <f t="shared" si="6"/>
        <v>876.67</v>
      </c>
      <c r="O26" s="25"/>
    </row>
    <row r="27" spans="1:15" s="6" customFormat="1">
      <c r="A27" s="29">
        <v>22</v>
      </c>
      <c r="B27" s="43" t="s">
        <v>38</v>
      </c>
      <c r="C27" s="30" t="s">
        <v>16</v>
      </c>
      <c r="D27" s="17">
        <v>1</v>
      </c>
      <c r="E27" s="27">
        <v>890</v>
      </c>
      <c r="F27" s="31">
        <f t="shared" si="1"/>
        <v>890</v>
      </c>
      <c r="G27" s="34">
        <v>850</v>
      </c>
      <c r="H27" s="37">
        <f t="shared" si="2"/>
        <v>850</v>
      </c>
      <c r="I27" s="34">
        <v>890</v>
      </c>
      <c r="J27" s="32">
        <f t="shared" si="3"/>
        <v>890</v>
      </c>
      <c r="K27" s="26">
        <f t="shared" si="4"/>
        <v>876.66666666666663</v>
      </c>
      <c r="L27" s="7">
        <f t="shared" si="5"/>
        <v>23.094010767583349</v>
      </c>
      <c r="M27" s="10">
        <f t="shared" si="0"/>
        <v>2.6342978061882148E-2</v>
      </c>
      <c r="N27" s="11">
        <f t="shared" si="6"/>
        <v>876.67</v>
      </c>
      <c r="O27" s="25"/>
    </row>
    <row r="28" spans="1:15" s="6" customFormat="1">
      <c r="A28" s="29">
        <v>23</v>
      </c>
      <c r="B28" s="43" t="s">
        <v>39</v>
      </c>
      <c r="C28" s="30" t="s">
        <v>16</v>
      </c>
      <c r="D28" s="17">
        <v>1</v>
      </c>
      <c r="E28" s="27">
        <v>890</v>
      </c>
      <c r="F28" s="31">
        <f t="shared" si="1"/>
        <v>890</v>
      </c>
      <c r="G28" s="34">
        <v>850</v>
      </c>
      <c r="H28" s="37">
        <f t="shared" si="2"/>
        <v>850</v>
      </c>
      <c r="I28" s="34">
        <v>890</v>
      </c>
      <c r="J28" s="32">
        <f t="shared" si="3"/>
        <v>890</v>
      </c>
      <c r="K28" s="26">
        <f t="shared" si="4"/>
        <v>876.66666666666663</v>
      </c>
      <c r="L28" s="7">
        <f t="shared" si="5"/>
        <v>23.094010767583349</v>
      </c>
      <c r="M28" s="10">
        <f t="shared" si="0"/>
        <v>2.6342978061882148E-2</v>
      </c>
      <c r="N28" s="11">
        <f t="shared" si="6"/>
        <v>876.67</v>
      </c>
      <c r="O28" s="25"/>
    </row>
    <row r="29" spans="1:15" s="6" customFormat="1">
      <c r="A29" s="29">
        <v>24</v>
      </c>
      <c r="B29" s="43" t="s">
        <v>40</v>
      </c>
      <c r="C29" s="30" t="s">
        <v>16</v>
      </c>
      <c r="D29" s="17">
        <v>1</v>
      </c>
      <c r="E29" s="27">
        <v>890</v>
      </c>
      <c r="F29" s="31">
        <f t="shared" si="1"/>
        <v>890</v>
      </c>
      <c r="G29" s="34">
        <v>850</v>
      </c>
      <c r="H29" s="37">
        <f t="shared" si="2"/>
        <v>850</v>
      </c>
      <c r="I29" s="34">
        <v>890</v>
      </c>
      <c r="J29" s="32">
        <f t="shared" si="3"/>
        <v>890</v>
      </c>
      <c r="K29" s="26">
        <f t="shared" si="4"/>
        <v>876.66666666666663</v>
      </c>
      <c r="L29" s="7">
        <f t="shared" si="5"/>
        <v>23.094010767583349</v>
      </c>
      <c r="M29" s="10">
        <f t="shared" si="0"/>
        <v>2.6342978061882148E-2</v>
      </c>
      <c r="N29" s="11">
        <f t="shared" si="6"/>
        <v>876.67</v>
      </c>
      <c r="O29" s="25"/>
    </row>
    <row r="30" spans="1:15" s="6" customFormat="1">
      <c r="A30" s="29">
        <v>25</v>
      </c>
      <c r="B30" s="43" t="s">
        <v>41</v>
      </c>
      <c r="C30" s="30" t="s">
        <v>16</v>
      </c>
      <c r="D30" s="17">
        <v>1</v>
      </c>
      <c r="E30" s="27">
        <v>410</v>
      </c>
      <c r="F30" s="31">
        <f t="shared" si="1"/>
        <v>410</v>
      </c>
      <c r="G30" s="34">
        <v>410</v>
      </c>
      <c r="H30" s="37">
        <f t="shared" si="2"/>
        <v>410</v>
      </c>
      <c r="I30" s="34">
        <v>410</v>
      </c>
      <c r="J30" s="32">
        <f t="shared" si="3"/>
        <v>410</v>
      </c>
      <c r="K30" s="26">
        <f t="shared" si="4"/>
        <v>410</v>
      </c>
      <c r="L30" s="7">
        <f t="shared" si="5"/>
        <v>0</v>
      </c>
      <c r="M30" s="10">
        <f t="shared" si="0"/>
        <v>0</v>
      </c>
      <c r="N30" s="11">
        <f t="shared" si="6"/>
        <v>410</v>
      </c>
      <c r="O30" s="25"/>
    </row>
    <row r="31" spans="1:15" s="6" customFormat="1">
      <c r="A31" s="29">
        <v>26</v>
      </c>
      <c r="B31" s="43" t="s">
        <v>42</v>
      </c>
      <c r="C31" s="30" t="s">
        <v>16</v>
      </c>
      <c r="D31" s="17">
        <v>1</v>
      </c>
      <c r="E31" s="27">
        <v>770</v>
      </c>
      <c r="F31" s="31">
        <f t="shared" si="1"/>
        <v>770</v>
      </c>
      <c r="G31" s="34">
        <v>770</v>
      </c>
      <c r="H31" s="37">
        <f t="shared" si="2"/>
        <v>770</v>
      </c>
      <c r="I31" s="34">
        <v>770</v>
      </c>
      <c r="J31" s="32">
        <f t="shared" si="3"/>
        <v>770</v>
      </c>
      <c r="K31" s="26">
        <f t="shared" si="4"/>
        <v>770</v>
      </c>
      <c r="L31" s="7">
        <f t="shared" si="5"/>
        <v>0</v>
      </c>
      <c r="M31" s="10">
        <f t="shared" si="0"/>
        <v>0</v>
      </c>
      <c r="N31" s="11">
        <f t="shared" si="6"/>
        <v>770</v>
      </c>
      <c r="O31" s="25"/>
    </row>
    <row r="32" spans="1:15" s="6" customFormat="1">
      <c r="A32" s="29">
        <v>27</v>
      </c>
      <c r="B32" s="43" t="s">
        <v>99</v>
      </c>
      <c r="C32" s="30" t="s">
        <v>16</v>
      </c>
      <c r="D32" s="17">
        <v>1</v>
      </c>
      <c r="E32" s="27">
        <v>410</v>
      </c>
      <c r="F32" s="31">
        <f t="shared" si="1"/>
        <v>410</v>
      </c>
      <c r="G32" s="34">
        <v>410</v>
      </c>
      <c r="H32" s="37">
        <f t="shared" si="2"/>
        <v>410</v>
      </c>
      <c r="I32" s="34">
        <v>410</v>
      </c>
      <c r="J32" s="32">
        <f t="shared" si="3"/>
        <v>410</v>
      </c>
      <c r="K32" s="26">
        <f t="shared" si="4"/>
        <v>410</v>
      </c>
      <c r="L32" s="7">
        <f t="shared" si="5"/>
        <v>0</v>
      </c>
      <c r="M32" s="10">
        <f t="shared" si="0"/>
        <v>0</v>
      </c>
      <c r="N32" s="11">
        <f t="shared" si="6"/>
        <v>410</v>
      </c>
      <c r="O32" s="25"/>
    </row>
    <row r="33" spans="1:15" s="6" customFormat="1">
      <c r="A33" s="29">
        <v>28</v>
      </c>
      <c r="B33" s="43" t="s">
        <v>100</v>
      </c>
      <c r="C33" s="30" t="s">
        <v>16</v>
      </c>
      <c r="D33" s="17">
        <v>1</v>
      </c>
      <c r="E33" s="27">
        <v>410</v>
      </c>
      <c r="F33" s="31">
        <f t="shared" si="1"/>
        <v>410</v>
      </c>
      <c r="G33" s="34">
        <v>410</v>
      </c>
      <c r="H33" s="37">
        <f t="shared" si="2"/>
        <v>410</v>
      </c>
      <c r="I33" s="34">
        <v>410</v>
      </c>
      <c r="J33" s="32">
        <f t="shared" si="3"/>
        <v>410</v>
      </c>
      <c r="K33" s="26">
        <f t="shared" si="4"/>
        <v>410</v>
      </c>
      <c r="L33" s="7">
        <f t="shared" si="5"/>
        <v>0</v>
      </c>
      <c r="M33" s="10">
        <f t="shared" si="0"/>
        <v>0</v>
      </c>
      <c r="N33" s="11">
        <f t="shared" si="6"/>
        <v>410</v>
      </c>
      <c r="O33" s="25"/>
    </row>
    <row r="34" spans="1:15" s="6" customFormat="1">
      <c r="A34" s="29">
        <v>29</v>
      </c>
      <c r="B34" s="43" t="s">
        <v>101</v>
      </c>
      <c r="C34" s="30" t="s">
        <v>16</v>
      </c>
      <c r="D34" s="17">
        <v>1</v>
      </c>
      <c r="E34" s="27">
        <v>450</v>
      </c>
      <c r="F34" s="31">
        <f t="shared" si="1"/>
        <v>450</v>
      </c>
      <c r="G34" s="34">
        <v>450</v>
      </c>
      <c r="H34" s="37">
        <f t="shared" si="2"/>
        <v>450</v>
      </c>
      <c r="I34" s="34">
        <v>450</v>
      </c>
      <c r="J34" s="32">
        <f t="shared" si="3"/>
        <v>450</v>
      </c>
      <c r="K34" s="26">
        <f t="shared" si="4"/>
        <v>450</v>
      </c>
      <c r="L34" s="7">
        <f t="shared" si="5"/>
        <v>0</v>
      </c>
      <c r="M34" s="10">
        <f t="shared" si="0"/>
        <v>0</v>
      </c>
      <c r="N34" s="11">
        <f t="shared" si="6"/>
        <v>450</v>
      </c>
      <c r="O34" s="25"/>
    </row>
    <row r="35" spans="1:15" s="6" customFormat="1" ht="12" customHeight="1">
      <c r="A35" s="29">
        <v>30</v>
      </c>
      <c r="B35" s="43" t="s">
        <v>102</v>
      </c>
      <c r="C35" s="30" t="s">
        <v>16</v>
      </c>
      <c r="D35" s="17">
        <v>1</v>
      </c>
      <c r="E35" s="27">
        <v>390</v>
      </c>
      <c r="F35" s="31">
        <f t="shared" si="1"/>
        <v>390</v>
      </c>
      <c r="G35" s="34">
        <v>390</v>
      </c>
      <c r="H35" s="37">
        <f t="shared" si="2"/>
        <v>390</v>
      </c>
      <c r="I35" s="34">
        <v>390</v>
      </c>
      <c r="J35" s="32">
        <f t="shared" si="3"/>
        <v>390</v>
      </c>
      <c r="K35" s="26">
        <f t="shared" si="4"/>
        <v>390</v>
      </c>
      <c r="L35" s="7">
        <f t="shared" si="5"/>
        <v>0</v>
      </c>
      <c r="M35" s="10">
        <f t="shared" si="0"/>
        <v>0</v>
      </c>
      <c r="N35" s="11">
        <f t="shared" si="6"/>
        <v>390</v>
      </c>
      <c r="O35" s="25"/>
    </row>
    <row r="36" spans="1:15" s="6" customFormat="1">
      <c r="A36" s="29">
        <v>31</v>
      </c>
      <c r="B36" s="43" t="s">
        <v>103</v>
      </c>
      <c r="C36" s="30" t="s">
        <v>16</v>
      </c>
      <c r="D36" s="17">
        <v>1</v>
      </c>
      <c r="E36" s="27">
        <v>400</v>
      </c>
      <c r="F36" s="31">
        <f t="shared" si="1"/>
        <v>400</v>
      </c>
      <c r="G36" s="34">
        <v>410</v>
      </c>
      <c r="H36" s="37">
        <f t="shared" si="2"/>
        <v>410</v>
      </c>
      <c r="I36" s="34">
        <v>410</v>
      </c>
      <c r="J36" s="32">
        <f t="shared" si="3"/>
        <v>410</v>
      </c>
      <c r="K36" s="26">
        <f t="shared" si="4"/>
        <v>406.66666666666669</v>
      </c>
      <c r="L36" s="7">
        <f t="shared" si="5"/>
        <v>5.7735026918970975</v>
      </c>
      <c r="M36" s="10">
        <f t="shared" si="0"/>
        <v>1.4197137766960076E-2</v>
      </c>
      <c r="N36" s="11">
        <f t="shared" si="6"/>
        <v>406.67</v>
      </c>
      <c r="O36" s="25"/>
    </row>
    <row r="37" spans="1:15" s="6" customFormat="1" ht="14.25" customHeight="1">
      <c r="A37" s="29">
        <v>32</v>
      </c>
      <c r="B37" s="43" t="s">
        <v>104</v>
      </c>
      <c r="C37" s="30" t="s">
        <v>16</v>
      </c>
      <c r="D37" s="17">
        <v>1</v>
      </c>
      <c r="E37" s="27">
        <v>370</v>
      </c>
      <c r="F37" s="31">
        <f t="shared" si="1"/>
        <v>370</v>
      </c>
      <c r="G37" s="34">
        <v>370</v>
      </c>
      <c r="H37" s="37">
        <f t="shared" si="2"/>
        <v>370</v>
      </c>
      <c r="I37" s="34">
        <v>370</v>
      </c>
      <c r="J37" s="32">
        <f t="shared" si="3"/>
        <v>370</v>
      </c>
      <c r="K37" s="26">
        <f t="shared" si="4"/>
        <v>370</v>
      </c>
      <c r="L37" s="7">
        <f t="shared" si="5"/>
        <v>0</v>
      </c>
      <c r="M37" s="10">
        <f t="shared" si="0"/>
        <v>0</v>
      </c>
      <c r="N37" s="11">
        <f t="shared" si="6"/>
        <v>370</v>
      </c>
      <c r="O37" s="25"/>
    </row>
    <row r="38" spans="1:15" s="6" customFormat="1">
      <c r="A38" s="29">
        <v>33</v>
      </c>
      <c r="B38" s="43" t="s">
        <v>105</v>
      </c>
      <c r="C38" s="30" t="s">
        <v>16</v>
      </c>
      <c r="D38" s="17">
        <v>1</v>
      </c>
      <c r="E38" s="27">
        <v>420</v>
      </c>
      <c r="F38" s="31">
        <f t="shared" si="1"/>
        <v>420</v>
      </c>
      <c r="G38" s="34">
        <v>420</v>
      </c>
      <c r="H38" s="37">
        <f t="shared" si="2"/>
        <v>420</v>
      </c>
      <c r="I38" s="34">
        <v>420</v>
      </c>
      <c r="J38" s="32">
        <f t="shared" si="3"/>
        <v>420</v>
      </c>
      <c r="K38" s="26">
        <f t="shared" si="4"/>
        <v>420</v>
      </c>
      <c r="L38" s="7">
        <f t="shared" si="5"/>
        <v>0</v>
      </c>
      <c r="M38" s="10">
        <f t="shared" si="0"/>
        <v>0</v>
      </c>
      <c r="N38" s="11">
        <f t="shared" si="6"/>
        <v>420</v>
      </c>
      <c r="O38" s="25"/>
    </row>
    <row r="39" spans="1:15" s="6" customFormat="1">
      <c r="A39" s="29">
        <v>34</v>
      </c>
      <c r="B39" s="43" t="s">
        <v>106</v>
      </c>
      <c r="C39" s="30" t="s">
        <v>16</v>
      </c>
      <c r="D39" s="17">
        <v>1</v>
      </c>
      <c r="E39" s="27">
        <v>600</v>
      </c>
      <c r="F39" s="31">
        <f t="shared" si="1"/>
        <v>600</v>
      </c>
      <c r="G39" s="34">
        <v>600</v>
      </c>
      <c r="H39" s="37">
        <f t="shared" si="2"/>
        <v>600</v>
      </c>
      <c r="I39" s="34">
        <v>600</v>
      </c>
      <c r="J39" s="32">
        <f t="shared" si="3"/>
        <v>600</v>
      </c>
      <c r="K39" s="26">
        <f t="shared" si="4"/>
        <v>600</v>
      </c>
      <c r="L39" s="7">
        <f t="shared" si="5"/>
        <v>0</v>
      </c>
      <c r="M39" s="10">
        <f t="shared" si="0"/>
        <v>0</v>
      </c>
      <c r="N39" s="11">
        <f t="shared" si="6"/>
        <v>600</v>
      </c>
      <c r="O39" s="25"/>
    </row>
    <row r="40" spans="1:15" s="6" customFormat="1">
      <c r="A40" s="29">
        <v>35</v>
      </c>
      <c r="B40" s="43" t="s">
        <v>107</v>
      </c>
      <c r="C40" s="30" t="s">
        <v>16</v>
      </c>
      <c r="D40" s="17">
        <v>1</v>
      </c>
      <c r="E40" s="27">
        <v>450</v>
      </c>
      <c r="F40" s="31">
        <f t="shared" si="1"/>
        <v>450</v>
      </c>
      <c r="G40" s="34">
        <v>450</v>
      </c>
      <c r="H40" s="37">
        <f t="shared" si="2"/>
        <v>450</v>
      </c>
      <c r="I40" s="34">
        <v>450</v>
      </c>
      <c r="J40" s="32">
        <f t="shared" si="3"/>
        <v>450</v>
      </c>
      <c r="K40" s="26">
        <f t="shared" si="4"/>
        <v>450</v>
      </c>
      <c r="L40" s="7">
        <f t="shared" si="5"/>
        <v>0</v>
      </c>
      <c r="M40" s="10">
        <f t="shared" si="0"/>
        <v>0</v>
      </c>
      <c r="N40" s="11">
        <f t="shared" si="6"/>
        <v>450</v>
      </c>
      <c r="O40" s="25"/>
    </row>
    <row r="41" spans="1:15" s="6" customFormat="1">
      <c r="A41" s="29">
        <v>36</v>
      </c>
      <c r="B41" s="43" t="s">
        <v>108</v>
      </c>
      <c r="C41" s="30" t="s">
        <v>16</v>
      </c>
      <c r="D41" s="17">
        <v>1</v>
      </c>
      <c r="E41" s="27">
        <v>620</v>
      </c>
      <c r="F41" s="31">
        <f t="shared" si="1"/>
        <v>620</v>
      </c>
      <c r="G41" s="34">
        <v>620</v>
      </c>
      <c r="H41" s="37">
        <f t="shared" si="2"/>
        <v>620</v>
      </c>
      <c r="I41" s="34">
        <v>620</v>
      </c>
      <c r="J41" s="32">
        <f t="shared" si="3"/>
        <v>620</v>
      </c>
      <c r="K41" s="26">
        <f t="shared" si="4"/>
        <v>620</v>
      </c>
      <c r="L41" s="7">
        <f t="shared" si="5"/>
        <v>0</v>
      </c>
      <c r="M41" s="10">
        <f t="shared" si="0"/>
        <v>0</v>
      </c>
      <c r="N41" s="11">
        <f t="shared" si="6"/>
        <v>620</v>
      </c>
      <c r="O41" s="25"/>
    </row>
    <row r="42" spans="1:15" s="6" customFormat="1" ht="25.5">
      <c r="A42" s="29">
        <v>37</v>
      </c>
      <c r="B42" s="43" t="s">
        <v>43</v>
      </c>
      <c r="C42" s="30" t="s">
        <v>16</v>
      </c>
      <c r="D42" s="17">
        <v>1</v>
      </c>
      <c r="E42" s="27">
        <v>445</v>
      </c>
      <c r="F42" s="31">
        <f t="shared" si="1"/>
        <v>445</v>
      </c>
      <c r="G42" s="34">
        <v>445</v>
      </c>
      <c r="H42" s="37">
        <f t="shared" si="2"/>
        <v>445</v>
      </c>
      <c r="I42" s="34">
        <v>445</v>
      </c>
      <c r="J42" s="32">
        <f t="shared" si="3"/>
        <v>445</v>
      </c>
      <c r="K42" s="26">
        <f t="shared" si="4"/>
        <v>445</v>
      </c>
      <c r="L42" s="7">
        <f t="shared" si="5"/>
        <v>0</v>
      </c>
      <c r="M42" s="10">
        <f t="shared" si="0"/>
        <v>0</v>
      </c>
      <c r="N42" s="11">
        <f t="shared" si="6"/>
        <v>445</v>
      </c>
      <c r="O42" s="25"/>
    </row>
    <row r="43" spans="1:15" s="6" customFormat="1" ht="15" customHeight="1">
      <c r="A43" s="29">
        <v>38</v>
      </c>
      <c r="B43" s="43" t="s">
        <v>109</v>
      </c>
      <c r="C43" s="30" t="s">
        <v>16</v>
      </c>
      <c r="D43" s="17">
        <v>1</v>
      </c>
      <c r="E43" s="27">
        <v>520</v>
      </c>
      <c r="F43" s="31">
        <f t="shared" si="1"/>
        <v>520</v>
      </c>
      <c r="G43" s="34">
        <v>520</v>
      </c>
      <c r="H43" s="37">
        <f t="shared" si="2"/>
        <v>520</v>
      </c>
      <c r="I43" s="34">
        <v>520</v>
      </c>
      <c r="J43" s="32">
        <f t="shared" si="3"/>
        <v>520</v>
      </c>
      <c r="K43" s="26">
        <f t="shared" si="4"/>
        <v>520</v>
      </c>
      <c r="L43" s="7">
        <f t="shared" si="5"/>
        <v>0</v>
      </c>
      <c r="M43" s="10">
        <f t="shared" si="0"/>
        <v>0</v>
      </c>
      <c r="N43" s="11">
        <f t="shared" si="6"/>
        <v>520</v>
      </c>
      <c r="O43" s="25"/>
    </row>
    <row r="44" spans="1:15" s="6" customFormat="1">
      <c r="A44" s="29">
        <v>39</v>
      </c>
      <c r="B44" s="43" t="s">
        <v>44</v>
      </c>
      <c r="C44" s="30" t="s">
        <v>16</v>
      </c>
      <c r="D44" s="17">
        <v>1</v>
      </c>
      <c r="E44" s="27">
        <v>900</v>
      </c>
      <c r="F44" s="31">
        <f t="shared" si="1"/>
        <v>900</v>
      </c>
      <c r="G44" s="34">
        <v>900</v>
      </c>
      <c r="H44" s="37">
        <f t="shared" si="2"/>
        <v>900</v>
      </c>
      <c r="I44" s="34">
        <v>900</v>
      </c>
      <c r="J44" s="32">
        <f t="shared" si="3"/>
        <v>900</v>
      </c>
      <c r="K44" s="26">
        <f t="shared" si="4"/>
        <v>900</v>
      </c>
      <c r="L44" s="7">
        <f t="shared" si="5"/>
        <v>0</v>
      </c>
      <c r="M44" s="10">
        <f t="shared" si="0"/>
        <v>0</v>
      </c>
      <c r="N44" s="11">
        <f t="shared" si="6"/>
        <v>900</v>
      </c>
      <c r="O44" s="25"/>
    </row>
    <row r="45" spans="1:15" s="6" customFormat="1">
      <c r="A45" s="29">
        <v>40</v>
      </c>
      <c r="B45" s="43" t="s">
        <v>110</v>
      </c>
      <c r="C45" s="30" t="s">
        <v>16</v>
      </c>
      <c r="D45" s="17">
        <v>1</v>
      </c>
      <c r="E45" s="27">
        <v>900</v>
      </c>
      <c r="F45" s="31">
        <f t="shared" si="1"/>
        <v>900</v>
      </c>
      <c r="G45" s="34">
        <v>900</v>
      </c>
      <c r="H45" s="37">
        <f t="shared" si="2"/>
        <v>900</v>
      </c>
      <c r="I45" s="34">
        <v>900</v>
      </c>
      <c r="J45" s="32">
        <f t="shared" si="3"/>
        <v>900</v>
      </c>
      <c r="K45" s="26">
        <f t="shared" si="4"/>
        <v>900</v>
      </c>
      <c r="L45" s="7">
        <f t="shared" si="5"/>
        <v>0</v>
      </c>
      <c r="M45" s="10">
        <f t="shared" si="0"/>
        <v>0</v>
      </c>
      <c r="N45" s="11">
        <f t="shared" si="6"/>
        <v>900</v>
      </c>
      <c r="O45" s="25"/>
    </row>
    <row r="46" spans="1:15" s="6" customFormat="1">
      <c r="A46" s="29">
        <v>41</v>
      </c>
      <c r="B46" s="43" t="s">
        <v>45</v>
      </c>
      <c r="C46" s="30" t="s">
        <v>16</v>
      </c>
      <c r="D46" s="17">
        <v>1</v>
      </c>
      <c r="E46" s="27">
        <v>700</v>
      </c>
      <c r="F46" s="31">
        <f t="shared" si="1"/>
        <v>700</v>
      </c>
      <c r="G46" s="34">
        <v>700</v>
      </c>
      <c r="H46" s="37">
        <f t="shared" si="2"/>
        <v>700</v>
      </c>
      <c r="I46" s="34">
        <v>700</v>
      </c>
      <c r="J46" s="32">
        <f t="shared" si="3"/>
        <v>700</v>
      </c>
      <c r="K46" s="26">
        <f t="shared" si="4"/>
        <v>700</v>
      </c>
      <c r="L46" s="7">
        <f t="shared" si="5"/>
        <v>0</v>
      </c>
      <c r="M46" s="10">
        <f t="shared" si="0"/>
        <v>0</v>
      </c>
      <c r="N46" s="11">
        <f t="shared" si="6"/>
        <v>700</v>
      </c>
      <c r="O46" s="25"/>
    </row>
    <row r="47" spans="1:15" s="6" customFormat="1">
      <c r="A47" s="29">
        <v>42</v>
      </c>
      <c r="B47" s="43" t="s">
        <v>46</v>
      </c>
      <c r="C47" s="30" t="s">
        <v>16</v>
      </c>
      <c r="D47" s="17">
        <v>1</v>
      </c>
      <c r="E47" s="27">
        <v>800</v>
      </c>
      <c r="F47" s="31">
        <f t="shared" si="1"/>
        <v>800</v>
      </c>
      <c r="G47" s="34">
        <v>800</v>
      </c>
      <c r="H47" s="37">
        <f t="shared" si="2"/>
        <v>800</v>
      </c>
      <c r="I47" s="34">
        <v>800</v>
      </c>
      <c r="J47" s="32">
        <f t="shared" si="3"/>
        <v>800</v>
      </c>
      <c r="K47" s="26">
        <f t="shared" si="4"/>
        <v>800</v>
      </c>
      <c r="L47" s="7">
        <f t="shared" si="5"/>
        <v>0</v>
      </c>
      <c r="M47" s="10">
        <f t="shared" si="0"/>
        <v>0</v>
      </c>
      <c r="N47" s="11">
        <f t="shared" si="6"/>
        <v>800</v>
      </c>
      <c r="O47" s="25"/>
    </row>
    <row r="48" spans="1:15" s="6" customFormat="1">
      <c r="A48" s="29">
        <v>43</v>
      </c>
      <c r="B48" s="43" t="s">
        <v>47</v>
      </c>
      <c r="C48" s="30" t="s">
        <v>16</v>
      </c>
      <c r="D48" s="17">
        <v>1</v>
      </c>
      <c r="E48" s="27">
        <v>650</v>
      </c>
      <c r="F48" s="31">
        <f t="shared" si="1"/>
        <v>650</v>
      </c>
      <c r="G48" s="34">
        <v>650</v>
      </c>
      <c r="H48" s="37">
        <f t="shared" si="2"/>
        <v>650</v>
      </c>
      <c r="I48" s="34">
        <v>650</v>
      </c>
      <c r="J48" s="32">
        <f t="shared" si="3"/>
        <v>650</v>
      </c>
      <c r="K48" s="26">
        <f t="shared" si="4"/>
        <v>650</v>
      </c>
      <c r="L48" s="7">
        <f t="shared" si="5"/>
        <v>0</v>
      </c>
      <c r="M48" s="10">
        <f t="shared" si="0"/>
        <v>0</v>
      </c>
      <c r="N48" s="11">
        <f t="shared" si="6"/>
        <v>650</v>
      </c>
      <c r="O48" s="25"/>
    </row>
    <row r="49" spans="1:15" s="6" customFormat="1">
      <c r="A49" s="29">
        <v>44</v>
      </c>
      <c r="B49" s="43" t="s">
        <v>48</v>
      </c>
      <c r="C49" s="30" t="s">
        <v>16</v>
      </c>
      <c r="D49" s="17">
        <v>1</v>
      </c>
      <c r="E49" s="27">
        <v>320</v>
      </c>
      <c r="F49" s="31">
        <f t="shared" si="1"/>
        <v>320</v>
      </c>
      <c r="G49" s="34">
        <v>320</v>
      </c>
      <c r="H49" s="37">
        <f t="shared" si="2"/>
        <v>320</v>
      </c>
      <c r="I49" s="34">
        <v>320</v>
      </c>
      <c r="J49" s="32">
        <f t="shared" si="3"/>
        <v>320</v>
      </c>
      <c r="K49" s="26">
        <f t="shared" si="4"/>
        <v>320</v>
      </c>
      <c r="L49" s="7">
        <f t="shared" si="5"/>
        <v>0</v>
      </c>
      <c r="M49" s="10">
        <f t="shared" si="0"/>
        <v>0</v>
      </c>
      <c r="N49" s="11">
        <f t="shared" si="6"/>
        <v>320</v>
      </c>
      <c r="O49" s="25"/>
    </row>
    <row r="50" spans="1:15" s="6" customFormat="1" ht="25.5">
      <c r="A50" s="29">
        <v>45</v>
      </c>
      <c r="B50" s="43" t="s">
        <v>49</v>
      </c>
      <c r="C50" s="30" t="s">
        <v>16</v>
      </c>
      <c r="D50" s="17">
        <v>1</v>
      </c>
      <c r="E50" s="27">
        <v>320</v>
      </c>
      <c r="F50" s="31">
        <f t="shared" si="1"/>
        <v>320</v>
      </c>
      <c r="G50" s="34">
        <v>320</v>
      </c>
      <c r="H50" s="37">
        <f t="shared" si="2"/>
        <v>320</v>
      </c>
      <c r="I50" s="34">
        <v>320</v>
      </c>
      <c r="J50" s="32">
        <f t="shared" si="3"/>
        <v>320</v>
      </c>
      <c r="K50" s="26">
        <f t="shared" si="4"/>
        <v>320</v>
      </c>
      <c r="L50" s="7">
        <f t="shared" si="5"/>
        <v>0</v>
      </c>
      <c r="M50" s="10">
        <f t="shared" si="0"/>
        <v>0</v>
      </c>
      <c r="N50" s="11">
        <f t="shared" si="6"/>
        <v>320</v>
      </c>
      <c r="O50" s="25"/>
    </row>
    <row r="51" spans="1:15" s="6" customFormat="1" ht="25.5">
      <c r="A51" s="29">
        <v>46</v>
      </c>
      <c r="B51" s="43" t="s">
        <v>50</v>
      </c>
      <c r="C51" s="30" t="s">
        <v>16</v>
      </c>
      <c r="D51" s="17">
        <v>1</v>
      </c>
      <c r="E51" s="27">
        <v>320</v>
      </c>
      <c r="F51" s="31">
        <f t="shared" si="1"/>
        <v>320</v>
      </c>
      <c r="G51" s="34">
        <v>320</v>
      </c>
      <c r="H51" s="37">
        <f t="shared" si="2"/>
        <v>320</v>
      </c>
      <c r="I51" s="34">
        <v>320</v>
      </c>
      <c r="J51" s="32">
        <f t="shared" si="3"/>
        <v>320</v>
      </c>
      <c r="K51" s="26">
        <f t="shared" si="4"/>
        <v>320</v>
      </c>
      <c r="L51" s="7">
        <f t="shared" si="5"/>
        <v>0</v>
      </c>
      <c r="M51" s="10">
        <f t="shared" si="0"/>
        <v>0</v>
      </c>
      <c r="N51" s="11">
        <f t="shared" si="6"/>
        <v>320</v>
      </c>
      <c r="O51" s="25"/>
    </row>
    <row r="52" spans="1:15" s="6" customFormat="1" ht="25.5">
      <c r="A52" s="29">
        <v>47</v>
      </c>
      <c r="B52" s="43" t="s">
        <v>51</v>
      </c>
      <c r="C52" s="30" t="s">
        <v>16</v>
      </c>
      <c r="D52" s="17">
        <v>1</v>
      </c>
      <c r="E52" s="27">
        <v>320</v>
      </c>
      <c r="F52" s="31">
        <f t="shared" si="1"/>
        <v>320</v>
      </c>
      <c r="G52" s="34">
        <v>320</v>
      </c>
      <c r="H52" s="37">
        <f t="shared" si="2"/>
        <v>320</v>
      </c>
      <c r="I52" s="34">
        <v>320</v>
      </c>
      <c r="J52" s="32">
        <f t="shared" si="3"/>
        <v>320</v>
      </c>
      <c r="K52" s="26">
        <f t="shared" si="4"/>
        <v>320</v>
      </c>
      <c r="L52" s="7">
        <f t="shared" si="5"/>
        <v>0</v>
      </c>
      <c r="M52" s="10">
        <f t="shared" si="0"/>
        <v>0</v>
      </c>
      <c r="N52" s="11">
        <f t="shared" si="6"/>
        <v>320</v>
      </c>
      <c r="O52" s="25"/>
    </row>
    <row r="53" spans="1:15" s="6" customFormat="1" ht="25.5">
      <c r="A53" s="29">
        <v>48</v>
      </c>
      <c r="B53" s="43" t="s">
        <v>52</v>
      </c>
      <c r="C53" s="30" t="s">
        <v>16</v>
      </c>
      <c r="D53" s="17">
        <v>1</v>
      </c>
      <c r="E53" s="27">
        <v>320</v>
      </c>
      <c r="F53" s="31">
        <f t="shared" si="1"/>
        <v>320</v>
      </c>
      <c r="G53" s="34">
        <v>320</v>
      </c>
      <c r="H53" s="37">
        <f t="shared" si="2"/>
        <v>320</v>
      </c>
      <c r="I53" s="34">
        <v>320</v>
      </c>
      <c r="J53" s="32">
        <f t="shared" si="3"/>
        <v>320</v>
      </c>
      <c r="K53" s="26">
        <f t="shared" si="4"/>
        <v>320</v>
      </c>
      <c r="L53" s="7">
        <f t="shared" si="5"/>
        <v>0</v>
      </c>
      <c r="M53" s="10">
        <f t="shared" si="0"/>
        <v>0</v>
      </c>
      <c r="N53" s="11">
        <f t="shared" si="6"/>
        <v>320</v>
      </c>
      <c r="O53" s="25"/>
    </row>
    <row r="54" spans="1:15" s="6" customFormat="1">
      <c r="A54" s="29">
        <v>49</v>
      </c>
      <c r="B54" s="43" t="s">
        <v>53</v>
      </c>
      <c r="C54" s="30" t="s">
        <v>16</v>
      </c>
      <c r="D54" s="17">
        <v>1</v>
      </c>
      <c r="E54" s="27">
        <v>450</v>
      </c>
      <c r="F54" s="31">
        <f t="shared" si="1"/>
        <v>450</v>
      </c>
      <c r="G54" s="34">
        <v>450</v>
      </c>
      <c r="H54" s="37">
        <f t="shared" si="2"/>
        <v>450</v>
      </c>
      <c r="I54" s="34">
        <v>450</v>
      </c>
      <c r="J54" s="32">
        <f t="shared" si="3"/>
        <v>450</v>
      </c>
      <c r="K54" s="26">
        <f t="shared" si="4"/>
        <v>450</v>
      </c>
      <c r="L54" s="7">
        <f t="shared" si="5"/>
        <v>0</v>
      </c>
      <c r="M54" s="10">
        <f t="shared" si="0"/>
        <v>0</v>
      </c>
      <c r="N54" s="11">
        <f t="shared" si="6"/>
        <v>450</v>
      </c>
      <c r="O54" s="25"/>
    </row>
    <row r="55" spans="1:15" s="6" customFormat="1" ht="15" customHeight="1">
      <c r="A55" s="29">
        <v>50</v>
      </c>
      <c r="B55" s="43" t="s">
        <v>54</v>
      </c>
      <c r="C55" s="30" t="s">
        <v>16</v>
      </c>
      <c r="D55" s="17">
        <v>1</v>
      </c>
      <c r="E55" s="27">
        <v>300</v>
      </c>
      <c r="F55" s="31">
        <f t="shared" si="1"/>
        <v>300</v>
      </c>
      <c r="G55" s="34">
        <v>300</v>
      </c>
      <c r="H55" s="37">
        <f t="shared" si="2"/>
        <v>300</v>
      </c>
      <c r="I55" s="34">
        <v>300</v>
      </c>
      <c r="J55" s="32">
        <f t="shared" si="3"/>
        <v>300</v>
      </c>
      <c r="K55" s="26">
        <f t="shared" si="4"/>
        <v>300</v>
      </c>
      <c r="L55" s="7">
        <f t="shared" si="5"/>
        <v>0</v>
      </c>
      <c r="M55" s="10">
        <f t="shared" si="0"/>
        <v>0</v>
      </c>
      <c r="N55" s="11">
        <f t="shared" si="6"/>
        <v>300</v>
      </c>
      <c r="O55" s="25"/>
    </row>
    <row r="56" spans="1:15" s="6" customFormat="1">
      <c r="A56" s="29">
        <v>51</v>
      </c>
      <c r="B56" s="43" t="s">
        <v>55</v>
      </c>
      <c r="C56" s="30" t="s">
        <v>16</v>
      </c>
      <c r="D56" s="17">
        <v>1</v>
      </c>
      <c r="E56" s="27">
        <v>600</v>
      </c>
      <c r="F56" s="31">
        <f t="shared" si="1"/>
        <v>600</v>
      </c>
      <c r="G56" s="34">
        <v>600</v>
      </c>
      <c r="H56" s="37">
        <f t="shared" si="2"/>
        <v>600</v>
      </c>
      <c r="I56" s="34">
        <v>600</v>
      </c>
      <c r="J56" s="32">
        <f t="shared" si="3"/>
        <v>600</v>
      </c>
      <c r="K56" s="26">
        <f t="shared" si="4"/>
        <v>600</v>
      </c>
      <c r="L56" s="7">
        <f t="shared" si="5"/>
        <v>0</v>
      </c>
      <c r="M56" s="10">
        <f t="shared" si="0"/>
        <v>0</v>
      </c>
      <c r="N56" s="11">
        <f t="shared" si="6"/>
        <v>600</v>
      </c>
      <c r="O56" s="25"/>
    </row>
    <row r="57" spans="1:15" s="6" customFormat="1" ht="25.5">
      <c r="A57" s="29">
        <v>52</v>
      </c>
      <c r="B57" s="43" t="s">
        <v>56</v>
      </c>
      <c r="C57" s="30" t="s">
        <v>16</v>
      </c>
      <c r="D57" s="17">
        <v>1</v>
      </c>
      <c r="E57" s="27">
        <v>1375</v>
      </c>
      <c r="F57" s="31">
        <f t="shared" si="1"/>
        <v>1375</v>
      </c>
      <c r="G57" s="34">
        <v>1375</v>
      </c>
      <c r="H57" s="37">
        <f t="shared" si="2"/>
        <v>1375</v>
      </c>
      <c r="I57" s="34">
        <v>1375</v>
      </c>
      <c r="J57" s="32">
        <f t="shared" si="3"/>
        <v>1375</v>
      </c>
      <c r="K57" s="26">
        <f t="shared" si="4"/>
        <v>1375</v>
      </c>
      <c r="L57" s="7">
        <f t="shared" si="5"/>
        <v>0</v>
      </c>
      <c r="M57" s="10">
        <f t="shared" si="0"/>
        <v>0</v>
      </c>
      <c r="N57" s="11">
        <f t="shared" si="6"/>
        <v>1375</v>
      </c>
      <c r="O57" s="25"/>
    </row>
    <row r="58" spans="1:15" s="6" customFormat="1" ht="25.5">
      <c r="A58" s="29">
        <v>53</v>
      </c>
      <c r="B58" s="43" t="s">
        <v>57</v>
      </c>
      <c r="C58" s="30" t="s">
        <v>16</v>
      </c>
      <c r="D58" s="17">
        <v>1</v>
      </c>
      <c r="E58" s="27">
        <v>820</v>
      </c>
      <c r="F58" s="31">
        <f t="shared" si="1"/>
        <v>820</v>
      </c>
      <c r="G58" s="34">
        <v>820</v>
      </c>
      <c r="H58" s="37">
        <f t="shared" si="2"/>
        <v>820</v>
      </c>
      <c r="I58" s="34">
        <v>820</v>
      </c>
      <c r="J58" s="32">
        <f t="shared" si="3"/>
        <v>820</v>
      </c>
      <c r="K58" s="26">
        <f t="shared" si="4"/>
        <v>820</v>
      </c>
      <c r="L58" s="7">
        <f t="shared" si="5"/>
        <v>0</v>
      </c>
      <c r="M58" s="10">
        <f t="shared" si="0"/>
        <v>0</v>
      </c>
      <c r="N58" s="11">
        <f t="shared" si="6"/>
        <v>820</v>
      </c>
      <c r="O58" s="25"/>
    </row>
    <row r="59" spans="1:15" s="6" customFormat="1" ht="25.5">
      <c r="A59" s="29">
        <v>54</v>
      </c>
      <c r="B59" s="43" t="s">
        <v>58</v>
      </c>
      <c r="C59" s="30" t="s">
        <v>16</v>
      </c>
      <c r="D59" s="17">
        <v>1</v>
      </c>
      <c r="E59" s="27">
        <v>850</v>
      </c>
      <c r="F59" s="31">
        <f t="shared" si="1"/>
        <v>850</v>
      </c>
      <c r="G59" s="34">
        <v>850</v>
      </c>
      <c r="H59" s="37">
        <f t="shared" si="2"/>
        <v>850</v>
      </c>
      <c r="I59" s="34">
        <v>850</v>
      </c>
      <c r="J59" s="32">
        <f t="shared" si="3"/>
        <v>850</v>
      </c>
      <c r="K59" s="26">
        <f t="shared" si="4"/>
        <v>850</v>
      </c>
      <c r="L59" s="7">
        <f t="shared" si="5"/>
        <v>0</v>
      </c>
      <c r="M59" s="10">
        <f t="shared" si="0"/>
        <v>0</v>
      </c>
      <c r="N59" s="11">
        <f t="shared" si="6"/>
        <v>850</v>
      </c>
      <c r="O59" s="25"/>
    </row>
    <row r="60" spans="1:15" s="6" customFormat="1" ht="25.5">
      <c r="A60" s="29">
        <v>55</v>
      </c>
      <c r="B60" s="43" t="s">
        <v>59</v>
      </c>
      <c r="C60" s="30" t="s">
        <v>16</v>
      </c>
      <c r="D60" s="17">
        <v>1</v>
      </c>
      <c r="E60" s="27">
        <v>790</v>
      </c>
      <c r="F60" s="31">
        <f t="shared" si="1"/>
        <v>790</v>
      </c>
      <c r="G60" s="34">
        <v>790</v>
      </c>
      <c r="H60" s="37">
        <f t="shared" si="2"/>
        <v>790</v>
      </c>
      <c r="I60" s="34">
        <v>790</v>
      </c>
      <c r="J60" s="32">
        <f t="shared" si="3"/>
        <v>790</v>
      </c>
      <c r="K60" s="26">
        <f t="shared" si="4"/>
        <v>790</v>
      </c>
      <c r="L60" s="7">
        <f t="shared" si="5"/>
        <v>0</v>
      </c>
      <c r="M60" s="10">
        <f t="shared" si="0"/>
        <v>0</v>
      </c>
      <c r="N60" s="11">
        <f t="shared" si="6"/>
        <v>790</v>
      </c>
      <c r="O60" s="25"/>
    </row>
    <row r="61" spans="1:15" s="6" customFormat="1" ht="25.5">
      <c r="A61" s="29">
        <v>56</v>
      </c>
      <c r="B61" s="43" t="s">
        <v>60</v>
      </c>
      <c r="C61" s="30" t="s">
        <v>16</v>
      </c>
      <c r="D61" s="17">
        <v>1</v>
      </c>
      <c r="E61" s="27">
        <v>670</v>
      </c>
      <c r="F61" s="31">
        <f t="shared" si="1"/>
        <v>670</v>
      </c>
      <c r="G61" s="34">
        <v>670</v>
      </c>
      <c r="H61" s="37">
        <f t="shared" si="2"/>
        <v>670</v>
      </c>
      <c r="I61" s="34">
        <v>670</v>
      </c>
      <c r="J61" s="32">
        <f t="shared" si="3"/>
        <v>670</v>
      </c>
      <c r="K61" s="26">
        <f t="shared" si="4"/>
        <v>670</v>
      </c>
      <c r="L61" s="7">
        <f t="shared" si="5"/>
        <v>0</v>
      </c>
      <c r="M61" s="10">
        <f t="shared" si="0"/>
        <v>0</v>
      </c>
      <c r="N61" s="11">
        <f t="shared" si="6"/>
        <v>670</v>
      </c>
      <c r="O61" s="25"/>
    </row>
    <row r="62" spans="1:15" s="6" customFormat="1">
      <c r="A62" s="29">
        <v>57</v>
      </c>
      <c r="B62" s="43" t="s">
        <v>61</v>
      </c>
      <c r="C62" s="30" t="s">
        <v>16</v>
      </c>
      <c r="D62" s="17">
        <v>1</v>
      </c>
      <c r="E62" s="27">
        <v>600</v>
      </c>
      <c r="F62" s="31">
        <f t="shared" si="1"/>
        <v>600</v>
      </c>
      <c r="G62" s="34">
        <v>600</v>
      </c>
      <c r="H62" s="37">
        <f t="shared" si="2"/>
        <v>600</v>
      </c>
      <c r="I62" s="34">
        <v>600</v>
      </c>
      <c r="J62" s="32">
        <f t="shared" si="3"/>
        <v>600</v>
      </c>
      <c r="K62" s="26">
        <f t="shared" si="4"/>
        <v>600</v>
      </c>
      <c r="L62" s="7">
        <f t="shared" si="5"/>
        <v>0</v>
      </c>
      <c r="M62" s="10">
        <f t="shared" si="0"/>
        <v>0</v>
      </c>
      <c r="N62" s="11">
        <f t="shared" si="6"/>
        <v>600</v>
      </c>
      <c r="O62" s="25"/>
    </row>
    <row r="63" spans="1:15" s="6" customFormat="1" ht="25.5">
      <c r="A63" s="29">
        <v>58</v>
      </c>
      <c r="B63" s="43" t="s">
        <v>62</v>
      </c>
      <c r="C63" s="30" t="s">
        <v>16</v>
      </c>
      <c r="D63" s="17">
        <v>1</v>
      </c>
      <c r="E63" s="27">
        <v>600</v>
      </c>
      <c r="F63" s="31">
        <f t="shared" si="1"/>
        <v>600</v>
      </c>
      <c r="G63" s="34">
        <v>600</v>
      </c>
      <c r="H63" s="37">
        <f t="shared" si="2"/>
        <v>600</v>
      </c>
      <c r="I63" s="34">
        <v>600</v>
      </c>
      <c r="J63" s="32">
        <f t="shared" si="3"/>
        <v>600</v>
      </c>
      <c r="K63" s="26">
        <f t="shared" si="4"/>
        <v>600</v>
      </c>
      <c r="L63" s="7">
        <f t="shared" si="5"/>
        <v>0</v>
      </c>
      <c r="M63" s="10">
        <f t="shared" si="0"/>
        <v>0</v>
      </c>
      <c r="N63" s="11">
        <f t="shared" si="6"/>
        <v>600</v>
      </c>
      <c r="O63" s="25"/>
    </row>
    <row r="64" spans="1:15" s="6" customFormat="1" ht="25.5">
      <c r="A64" s="29">
        <v>59</v>
      </c>
      <c r="B64" s="43" t="s">
        <v>63</v>
      </c>
      <c r="C64" s="30" t="s">
        <v>16</v>
      </c>
      <c r="D64" s="17">
        <v>1</v>
      </c>
      <c r="E64" s="27">
        <v>200</v>
      </c>
      <c r="F64" s="31">
        <f t="shared" si="1"/>
        <v>200</v>
      </c>
      <c r="G64" s="34">
        <v>200</v>
      </c>
      <c r="H64" s="37">
        <f t="shared" si="2"/>
        <v>200</v>
      </c>
      <c r="I64" s="34">
        <v>200</v>
      </c>
      <c r="J64" s="32">
        <f t="shared" si="3"/>
        <v>200</v>
      </c>
      <c r="K64" s="26">
        <f t="shared" si="4"/>
        <v>200</v>
      </c>
      <c r="L64" s="7">
        <f t="shared" si="5"/>
        <v>0</v>
      </c>
      <c r="M64" s="10">
        <f t="shared" si="0"/>
        <v>0</v>
      </c>
      <c r="N64" s="11">
        <f t="shared" si="6"/>
        <v>200</v>
      </c>
      <c r="O64" s="25"/>
    </row>
    <row r="65" spans="1:15" s="6" customFormat="1" ht="25.5">
      <c r="A65" s="29">
        <v>60</v>
      </c>
      <c r="B65" s="43" t="s">
        <v>64</v>
      </c>
      <c r="C65" s="30" t="s">
        <v>16</v>
      </c>
      <c r="D65" s="17">
        <v>1</v>
      </c>
      <c r="E65" s="27">
        <v>300</v>
      </c>
      <c r="F65" s="31">
        <f t="shared" si="1"/>
        <v>300</v>
      </c>
      <c r="G65" s="34">
        <v>300</v>
      </c>
      <c r="H65" s="37">
        <f t="shared" si="2"/>
        <v>300</v>
      </c>
      <c r="I65" s="34">
        <v>300</v>
      </c>
      <c r="J65" s="32">
        <f t="shared" si="3"/>
        <v>300</v>
      </c>
      <c r="K65" s="26">
        <f t="shared" si="4"/>
        <v>300</v>
      </c>
      <c r="L65" s="7">
        <f t="shared" si="5"/>
        <v>0</v>
      </c>
      <c r="M65" s="10">
        <f t="shared" si="0"/>
        <v>0</v>
      </c>
      <c r="N65" s="11">
        <f t="shared" si="6"/>
        <v>300</v>
      </c>
      <c r="O65" s="25"/>
    </row>
    <row r="66" spans="1:15" s="6" customFormat="1" ht="25.5">
      <c r="A66" s="29">
        <v>61</v>
      </c>
      <c r="B66" s="43" t="s">
        <v>65</v>
      </c>
      <c r="C66" s="30" t="s">
        <v>16</v>
      </c>
      <c r="D66" s="17">
        <v>1</v>
      </c>
      <c r="E66" s="27">
        <v>200</v>
      </c>
      <c r="F66" s="31">
        <f t="shared" si="1"/>
        <v>200</v>
      </c>
      <c r="G66" s="34">
        <v>200</v>
      </c>
      <c r="H66" s="37">
        <f t="shared" si="2"/>
        <v>200</v>
      </c>
      <c r="I66" s="34">
        <v>200</v>
      </c>
      <c r="J66" s="32">
        <f t="shared" si="3"/>
        <v>200</v>
      </c>
      <c r="K66" s="26">
        <f t="shared" si="4"/>
        <v>200</v>
      </c>
      <c r="L66" s="7">
        <f t="shared" si="5"/>
        <v>0</v>
      </c>
      <c r="M66" s="10">
        <f t="shared" si="0"/>
        <v>0</v>
      </c>
      <c r="N66" s="11">
        <f t="shared" si="6"/>
        <v>200</v>
      </c>
      <c r="O66" s="25"/>
    </row>
    <row r="67" spans="1:15" s="6" customFormat="1" ht="25.5">
      <c r="A67" s="29">
        <v>62</v>
      </c>
      <c r="B67" s="43" t="s">
        <v>66</v>
      </c>
      <c r="C67" s="30" t="s">
        <v>16</v>
      </c>
      <c r="D67" s="17">
        <v>1</v>
      </c>
      <c r="E67" s="27">
        <v>1450</v>
      </c>
      <c r="F67" s="31">
        <f t="shared" si="1"/>
        <v>1450</v>
      </c>
      <c r="G67" s="34">
        <v>1250</v>
      </c>
      <c r="H67" s="37">
        <f t="shared" si="2"/>
        <v>1250</v>
      </c>
      <c r="I67" s="34">
        <v>1550</v>
      </c>
      <c r="J67" s="32">
        <f t="shared" si="3"/>
        <v>1550</v>
      </c>
      <c r="K67" s="26">
        <f t="shared" si="4"/>
        <v>1416.6666666666667</v>
      </c>
      <c r="L67" s="7">
        <f t="shared" si="5"/>
        <v>152.75252316519519</v>
      </c>
      <c r="M67" s="10">
        <f t="shared" si="0"/>
        <v>0.10782531046954953</v>
      </c>
      <c r="N67" s="11">
        <f t="shared" si="6"/>
        <v>1416.67</v>
      </c>
      <c r="O67" s="25"/>
    </row>
    <row r="68" spans="1:15" s="6" customFormat="1" ht="25.5">
      <c r="A68" s="29">
        <v>63</v>
      </c>
      <c r="B68" s="43" t="s">
        <v>67</v>
      </c>
      <c r="C68" s="30" t="s">
        <v>16</v>
      </c>
      <c r="D68" s="17">
        <v>1</v>
      </c>
      <c r="E68" s="27">
        <v>1550</v>
      </c>
      <c r="F68" s="31">
        <f t="shared" si="1"/>
        <v>1550</v>
      </c>
      <c r="G68" s="34">
        <v>1250</v>
      </c>
      <c r="H68" s="37">
        <f t="shared" si="2"/>
        <v>1250</v>
      </c>
      <c r="I68" s="34">
        <v>1550</v>
      </c>
      <c r="J68" s="32">
        <f t="shared" si="3"/>
        <v>1550</v>
      </c>
      <c r="K68" s="26">
        <f t="shared" si="4"/>
        <v>1450</v>
      </c>
      <c r="L68" s="7">
        <f t="shared" si="5"/>
        <v>173.20508075688772</v>
      </c>
      <c r="M68" s="10">
        <f t="shared" si="0"/>
        <v>0.11945177983233636</v>
      </c>
      <c r="N68" s="11">
        <f t="shared" si="6"/>
        <v>1450</v>
      </c>
      <c r="O68" s="25"/>
    </row>
    <row r="69" spans="1:15" s="6" customFormat="1" ht="25.5">
      <c r="A69" s="29">
        <v>64</v>
      </c>
      <c r="B69" s="43" t="s">
        <v>68</v>
      </c>
      <c r="C69" s="30" t="s">
        <v>16</v>
      </c>
      <c r="D69" s="17">
        <v>1</v>
      </c>
      <c r="E69" s="27">
        <v>1550</v>
      </c>
      <c r="F69" s="31">
        <f t="shared" si="1"/>
        <v>1550</v>
      </c>
      <c r="G69" s="34">
        <v>1250</v>
      </c>
      <c r="H69" s="37">
        <f t="shared" si="2"/>
        <v>1250</v>
      </c>
      <c r="I69" s="34">
        <v>1550</v>
      </c>
      <c r="J69" s="32">
        <f t="shared" si="3"/>
        <v>1550</v>
      </c>
      <c r="K69" s="26">
        <f t="shared" si="4"/>
        <v>1450</v>
      </c>
      <c r="L69" s="7">
        <f t="shared" si="5"/>
        <v>173.20508075688772</v>
      </c>
      <c r="M69" s="10">
        <f t="shared" si="0"/>
        <v>0.11945177983233636</v>
      </c>
      <c r="N69" s="11">
        <f t="shared" si="6"/>
        <v>1450</v>
      </c>
      <c r="O69" s="25"/>
    </row>
    <row r="70" spans="1:15" s="6" customFormat="1" ht="25.5">
      <c r="A70" s="29">
        <v>65</v>
      </c>
      <c r="B70" s="43" t="s">
        <v>69</v>
      </c>
      <c r="C70" s="30" t="s">
        <v>16</v>
      </c>
      <c r="D70" s="17">
        <v>1</v>
      </c>
      <c r="E70" s="27">
        <v>1020</v>
      </c>
      <c r="F70" s="31">
        <f t="shared" si="1"/>
        <v>1020</v>
      </c>
      <c r="G70" s="34">
        <v>1020</v>
      </c>
      <c r="H70" s="37">
        <f t="shared" si="2"/>
        <v>1020</v>
      </c>
      <c r="I70" s="34">
        <v>1020</v>
      </c>
      <c r="J70" s="32">
        <f t="shared" si="3"/>
        <v>1020</v>
      </c>
      <c r="K70" s="26">
        <f t="shared" si="4"/>
        <v>1020</v>
      </c>
      <c r="L70" s="7">
        <f t="shared" si="5"/>
        <v>0</v>
      </c>
      <c r="M70" s="10">
        <f t="shared" si="0"/>
        <v>0</v>
      </c>
      <c r="N70" s="11">
        <f t="shared" si="6"/>
        <v>1020</v>
      </c>
      <c r="O70" s="25"/>
    </row>
    <row r="71" spans="1:15" s="6" customFormat="1" ht="25.5">
      <c r="A71" s="29">
        <v>66</v>
      </c>
      <c r="B71" s="43" t="s">
        <v>70</v>
      </c>
      <c r="C71" s="30" t="s">
        <v>16</v>
      </c>
      <c r="D71" s="17">
        <v>1</v>
      </c>
      <c r="E71" s="27">
        <v>1020</v>
      </c>
      <c r="F71" s="31">
        <f t="shared" si="1"/>
        <v>1020</v>
      </c>
      <c r="G71" s="34">
        <v>1020</v>
      </c>
      <c r="H71" s="37">
        <f t="shared" si="2"/>
        <v>1020</v>
      </c>
      <c r="I71" s="34">
        <v>1020</v>
      </c>
      <c r="J71" s="32">
        <f t="shared" si="3"/>
        <v>1020</v>
      </c>
      <c r="K71" s="26">
        <f t="shared" si="4"/>
        <v>1020</v>
      </c>
      <c r="L71" s="7">
        <f t="shared" si="5"/>
        <v>0</v>
      </c>
      <c r="M71" s="10">
        <f t="shared" ref="M71:M88" si="7">L71/K71</f>
        <v>0</v>
      </c>
      <c r="N71" s="11">
        <f t="shared" si="6"/>
        <v>1020</v>
      </c>
      <c r="O71" s="25"/>
    </row>
    <row r="72" spans="1:15" s="6" customFormat="1" ht="25.5">
      <c r="A72" s="29">
        <v>67</v>
      </c>
      <c r="B72" s="43" t="s">
        <v>71</v>
      </c>
      <c r="C72" s="30" t="s">
        <v>16</v>
      </c>
      <c r="D72" s="17">
        <v>1</v>
      </c>
      <c r="E72" s="27">
        <v>1020</v>
      </c>
      <c r="F72" s="31">
        <f t="shared" ref="F72:F90" si="8">D72*E72</f>
        <v>1020</v>
      </c>
      <c r="G72" s="34">
        <v>1020</v>
      </c>
      <c r="H72" s="37">
        <f t="shared" ref="H72:H98" si="9">G72*D72</f>
        <v>1020</v>
      </c>
      <c r="I72" s="34">
        <v>1020</v>
      </c>
      <c r="J72" s="32">
        <f t="shared" ref="J72:J88" si="10">I72*D72</f>
        <v>1020</v>
      </c>
      <c r="K72" s="26">
        <f t="shared" ref="K72:K88" si="11">(E72+G72+I72)/3</f>
        <v>1020</v>
      </c>
      <c r="L72" s="7">
        <f t="shared" ref="L72:L88" si="12">STDEV(E72,G72,I72)</f>
        <v>0</v>
      </c>
      <c r="M72" s="10">
        <f t="shared" si="7"/>
        <v>0</v>
      </c>
      <c r="N72" s="11">
        <f t="shared" ref="N72:N91" si="13">ROUND(K72,2)*D72</f>
        <v>1020</v>
      </c>
      <c r="O72" s="25"/>
    </row>
    <row r="73" spans="1:15" s="6" customFormat="1" ht="25.5">
      <c r="A73" s="29">
        <v>68</v>
      </c>
      <c r="B73" s="43" t="s">
        <v>72</v>
      </c>
      <c r="C73" s="30" t="s">
        <v>16</v>
      </c>
      <c r="D73" s="17">
        <v>1</v>
      </c>
      <c r="E73" s="27">
        <v>1370</v>
      </c>
      <c r="F73" s="31">
        <f t="shared" si="8"/>
        <v>1370</v>
      </c>
      <c r="G73" s="34">
        <v>1370</v>
      </c>
      <c r="H73" s="37">
        <f t="shared" si="9"/>
        <v>1370</v>
      </c>
      <c r="I73" s="34">
        <v>1370</v>
      </c>
      <c r="J73" s="32">
        <f t="shared" si="10"/>
        <v>1370</v>
      </c>
      <c r="K73" s="26">
        <f t="shared" si="11"/>
        <v>1370</v>
      </c>
      <c r="L73" s="7">
        <f t="shared" si="12"/>
        <v>0</v>
      </c>
      <c r="M73" s="10">
        <f t="shared" si="7"/>
        <v>0</v>
      </c>
      <c r="N73" s="11">
        <f t="shared" si="13"/>
        <v>1370</v>
      </c>
      <c r="O73" s="25"/>
    </row>
    <row r="74" spans="1:15" s="6" customFormat="1" ht="25.5">
      <c r="A74" s="29">
        <v>69</v>
      </c>
      <c r="B74" s="43" t="s">
        <v>73</v>
      </c>
      <c r="C74" s="30" t="s">
        <v>16</v>
      </c>
      <c r="D74" s="17">
        <v>1</v>
      </c>
      <c r="E74" s="27">
        <v>1250</v>
      </c>
      <c r="F74" s="31">
        <f t="shared" si="8"/>
        <v>1250</v>
      </c>
      <c r="G74" s="34">
        <v>1250</v>
      </c>
      <c r="H74" s="37">
        <f t="shared" si="9"/>
        <v>1250</v>
      </c>
      <c r="I74" s="34">
        <v>1250</v>
      </c>
      <c r="J74" s="32">
        <f t="shared" si="10"/>
        <v>1250</v>
      </c>
      <c r="K74" s="26">
        <f t="shared" si="11"/>
        <v>1250</v>
      </c>
      <c r="L74" s="7">
        <f t="shared" si="12"/>
        <v>0</v>
      </c>
      <c r="M74" s="10">
        <f t="shared" si="7"/>
        <v>0</v>
      </c>
      <c r="N74" s="11">
        <f t="shared" si="13"/>
        <v>1250</v>
      </c>
      <c r="O74" s="25"/>
    </row>
    <row r="75" spans="1:15" s="6" customFormat="1" ht="25.5">
      <c r="A75" s="29">
        <v>70</v>
      </c>
      <c r="B75" s="43" t="s">
        <v>74</v>
      </c>
      <c r="C75" s="30" t="s">
        <v>16</v>
      </c>
      <c r="D75" s="17">
        <v>1</v>
      </c>
      <c r="E75" s="27">
        <v>1030</v>
      </c>
      <c r="F75" s="31">
        <f t="shared" si="8"/>
        <v>1030</v>
      </c>
      <c r="G75" s="34">
        <v>1030</v>
      </c>
      <c r="H75" s="37">
        <f t="shared" si="9"/>
        <v>1030</v>
      </c>
      <c r="I75" s="34">
        <v>1030</v>
      </c>
      <c r="J75" s="32">
        <f t="shared" si="10"/>
        <v>1030</v>
      </c>
      <c r="K75" s="26">
        <f t="shared" si="11"/>
        <v>1030</v>
      </c>
      <c r="L75" s="7">
        <f t="shared" si="12"/>
        <v>0</v>
      </c>
      <c r="M75" s="10">
        <f t="shared" si="7"/>
        <v>0</v>
      </c>
      <c r="N75" s="11">
        <f t="shared" si="13"/>
        <v>1030</v>
      </c>
      <c r="O75" s="25"/>
    </row>
    <row r="76" spans="1:15" s="6" customFormat="1" ht="25.5">
      <c r="A76" s="29">
        <v>71</v>
      </c>
      <c r="B76" s="43" t="s">
        <v>75</v>
      </c>
      <c r="C76" s="30" t="s">
        <v>16</v>
      </c>
      <c r="D76" s="17">
        <v>1</v>
      </c>
      <c r="E76" s="27">
        <v>210</v>
      </c>
      <c r="F76" s="31">
        <f t="shared" si="8"/>
        <v>210</v>
      </c>
      <c r="G76" s="34">
        <v>230</v>
      </c>
      <c r="H76" s="37">
        <f t="shared" si="9"/>
        <v>230</v>
      </c>
      <c r="I76" s="34">
        <v>230</v>
      </c>
      <c r="J76" s="32">
        <f t="shared" si="10"/>
        <v>230</v>
      </c>
      <c r="K76" s="26">
        <f t="shared" si="11"/>
        <v>223.33333333333334</v>
      </c>
      <c r="L76" s="7">
        <f t="shared" si="12"/>
        <v>11.547005383792305</v>
      </c>
      <c r="M76" s="10">
        <f t="shared" si="7"/>
        <v>5.1703009181159575E-2</v>
      </c>
      <c r="N76" s="11">
        <f t="shared" si="13"/>
        <v>223.33</v>
      </c>
      <c r="O76" s="25"/>
    </row>
    <row r="77" spans="1:15" s="6" customFormat="1" ht="25.5">
      <c r="A77" s="29">
        <v>72</v>
      </c>
      <c r="B77" s="43" t="s">
        <v>76</v>
      </c>
      <c r="C77" s="30" t="s">
        <v>16</v>
      </c>
      <c r="D77" s="17">
        <v>1</v>
      </c>
      <c r="E77" s="27">
        <v>210</v>
      </c>
      <c r="F77" s="31">
        <f t="shared" si="8"/>
        <v>210</v>
      </c>
      <c r="G77" s="34">
        <v>230</v>
      </c>
      <c r="H77" s="37">
        <f t="shared" si="9"/>
        <v>230</v>
      </c>
      <c r="I77" s="34">
        <v>230</v>
      </c>
      <c r="J77" s="32">
        <f t="shared" si="10"/>
        <v>230</v>
      </c>
      <c r="K77" s="26">
        <f t="shared" si="11"/>
        <v>223.33333333333334</v>
      </c>
      <c r="L77" s="7">
        <f t="shared" si="12"/>
        <v>11.547005383792305</v>
      </c>
      <c r="M77" s="10">
        <f t="shared" si="7"/>
        <v>5.1703009181159575E-2</v>
      </c>
      <c r="N77" s="11">
        <f t="shared" si="13"/>
        <v>223.33</v>
      </c>
      <c r="O77" s="25"/>
    </row>
    <row r="78" spans="1:15" s="6" customFormat="1" ht="41.25" customHeight="1">
      <c r="A78" s="29">
        <v>73</v>
      </c>
      <c r="B78" s="43" t="s">
        <v>77</v>
      </c>
      <c r="C78" s="30" t="s">
        <v>16</v>
      </c>
      <c r="D78" s="17">
        <v>1</v>
      </c>
      <c r="E78" s="27">
        <v>780</v>
      </c>
      <c r="F78" s="31">
        <f t="shared" si="8"/>
        <v>780</v>
      </c>
      <c r="G78" s="34">
        <v>780</v>
      </c>
      <c r="H78" s="37">
        <f t="shared" si="9"/>
        <v>780</v>
      </c>
      <c r="I78" s="34">
        <v>780</v>
      </c>
      <c r="J78" s="32">
        <f t="shared" si="10"/>
        <v>780</v>
      </c>
      <c r="K78" s="26">
        <f t="shared" si="11"/>
        <v>780</v>
      </c>
      <c r="L78" s="7">
        <f t="shared" si="12"/>
        <v>0</v>
      </c>
      <c r="M78" s="10">
        <f t="shared" si="7"/>
        <v>0</v>
      </c>
      <c r="N78" s="11">
        <f t="shared" si="13"/>
        <v>780</v>
      </c>
      <c r="O78" s="25"/>
    </row>
    <row r="79" spans="1:15" s="6" customFormat="1" ht="38.25">
      <c r="A79" s="29">
        <v>74</v>
      </c>
      <c r="B79" s="43" t="s">
        <v>78</v>
      </c>
      <c r="C79" s="30" t="s">
        <v>16</v>
      </c>
      <c r="D79" s="17">
        <v>1</v>
      </c>
      <c r="E79" s="27">
        <v>730</v>
      </c>
      <c r="F79" s="31">
        <f t="shared" si="8"/>
        <v>730</v>
      </c>
      <c r="G79" s="34">
        <v>730</v>
      </c>
      <c r="H79" s="37">
        <f t="shared" si="9"/>
        <v>730</v>
      </c>
      <c r="I79" s="34">
        <v>730</v>
      </c>
      <c r="J79" s="32">
        <f t="shared" si="10"/>
        <v>730</v>
      </c>
      <c r="K79" s="26">
        <f t="shared" si="11"/>
        <v>730</v>
      </c>
      <c r="L79" s="7">
        <f t="shared" si="12"/>
        <v>0</v>
      </c>
      <c r="M79" s="10">
        <f t="shared" si="7"/>
        <v>0</v>
      </c>
      <c r="N79" s="11">
        <f t="shared" si="13"/>
        <v>730</v>
      </c>
      <c r="O79" s="25"/>
    </row>
    <row r="80" spans="1:15" s="6" customFormat="1" ht="13.5" customHeight="1">
      <c r="A80" s="29">
        <v>75</v>
      </c>
      <c r="B80" s="43" t="s">
        <v>79</v>
      </c>
      <c r="C80" s="30" t="s">
        <v>16</v>
      </c>
      <c r="D80" s="17">
        <v>1</v>
      </c>
      <c r="E80" s="27">
        <v>850</v>
      </c>
      <c r="F80" s="31">
        <f t="shared" si="8"/>
        <v>850</v>
      </c>
      <c r="G80" s="34">
        <v>670</v>
      </c>
      <c r="H80" s="37">
        <f t="shared" si="9"/>
        <v>670</v>
      </c>
      <c r="I80" s="34">
        <v>850</v>
      </c>
      <c r="J80" s="32">
        <f t="shared" si="10"/>
        <v>850</v>
      </c>
      <c r="K80" s="26">
        <f t="shared" si="11"/>
        <v>790</v>
      </c>
      <c r="L80" s="7">
        <f t="shared" si="12"/>
        <v>103.92304845413264</v>
      </c>
      <c r="M80" s="10">
        <f t="shared" si="7"/>
        <v>0.13154816260016791</v>
      </c>
      <c r="N80" s="11">
        <f t="shared" si="13"/>
        <v>790</v>
      </c>
      <c r="O80" s="25"/>
    </row>
    <row r="81" spans="1:15" s="6" customFormat="1" ht="25.5">
      <c r="A81" s="29">
        <v>76</v>
      </c>
      <c r="B81" s="43" t="s">
        <v>80</v>
      </c>
      <c r="C81" s="30" t="s">
        <v>16</v>
      </c>
      <c r="D81" s="17">
        <v>1</v>
      </c>
      <c r="E81" s="27">
        <v>3190</v>
      </c>
      <c r="F81" s="31">
        <f t="shared" si="8"/>
        <v>3190</v>
      </c>
      <c r="G81" s="34">
        <v>2690</v>
      </c>
      <c r="H81" s="37">
        <f t="shared" si="9"/>
        <v>2690</v>
      </c>
      <c r="I81" s="34">
        <v>3190</v>
      </c>
      <c r="J81" s="32">
        <f t="shared" si="10"/>
        <v>3190</v>
      </c>
      <c r="K81" s="26">
        <f t="shared" si="11"/>
        <v>3023.3333333333335</v>
      </c>
      <c r="L81" s="7">
        <f t="shared" si="12"/>
        <v>288.67513459481398</v>
      </c>
      <c r="M81" s="10">
        <f t="shared" si="7"/>
        <v>9.5482403945362948E-2</v>
      </c>
      <c r="N81" s="11">
        <f t="shared" si="13"/>
        <v>3023.33</v>
      </c>
      <c r="O81" s="25"/>
    </row>
    <row r="82" spans="1:15" s="6" customFormat="1" ht="25.5">
      <c r="A82" s="29">
        <v>77</v>
      </c>
      <c r="B82" s="43" t="s">
        <v>81</v>
      </c>
      <c r="C82" s="30" t="s">
        <v>16</v>
      </c>
      <c r="D82" s="17">
        <v>1</v>
      </c>
      <c r="E82" s="27">
        <v>1850</v>
      </c>
      <c r="F82" s="31">
        <f t="shared" si="8"/>
        <v>1850</v>
      </c>
      <c r="G82" s="34">
        <v>1600</v>
      </c>
      <c r="H82" s="37">
        <f t="shared" si="9"/>
        <v>1600</v>
      </c>
      <c r="I82" s="34">
        <v>1850</v>
      </c>
      <c r="J82" s="32">
        <f t="shared" si="10"/>
        <v>1850</v>
      </c>
      <c r="K82" s="26">
        <f t="shared" si="11"/>
        <v>1766.6666666666667</v>
      </c>
      <c r="L82" s="7">
        <f t="shared" si="12"/>
        <v>144.33756729740537</v>
      </c>
      <c r="M82" s="10">
        <f t="shared" si="7"/>
        <v>8.1700509790984172E-2</v>
      </c>
      <c r="N82" s="11">
        <f t="shared" si="13"/>
        <v>1766.67</v>
      </c>
      <c r="O82" s="25"/>
    </row>
    <row r="83" spans="1:15" s="6" customFormat="1" ht="12" customHeight="1">
      <c r="A83" s="29">
        <v>78</v>
      </c>
      <c r="B83" s="43" t="s">
        <v>82</v>
      </c>
      <c r="C83" s="30" t="s">
        <v>16</v>
      </c>
      <c r="D83" s="17">
        <v>1</v>
      </c>
      <c r="E83" s="27">
        <v>1100</v>
      </c>
      <c r="F83" s="31">
        <f t="shared" si="8"/>
        <v>1100</v>
      </c>
      <c r="G83" s="34">
        <v>950</v>
      </c>
      <c r="H83" s="37">
        <f t="shared" si="9"/>
        <v>950</v>
      </c>
      <c r="I83" s="34">
        <v>1100</v>
      </c>
      <c r="J83" s="32">
        <f t="shared" si="10"/>
        <v>1100</v>
      </c>
      <c r="K83" s="26">
        <f t="shared" si="11"/>
        <v>1050</v>
      </c>
      <c r="L83" s="7">
        <f t="shared" si="12"/>
        <v>86.602540378443862</v>
      </c>
      <c r="M83" s="10">
        <f t="shared" si="7"/>
        <v>8.2478609884232251E-2</v>
      </c>
      <c r="N83" s="11">
        <f t="shared" si="13"/>
        <v>1050</v>
      </c>
      <c r="O83" s="25"/>
    </row>
    <row r="84" spans="1:15" s="6" customFormat="1" ht="25.5">
      <c r="A84" s="29">
        <v>79</v>
      </c>
      <c r="B84" s="43" t="s">
        <v>83</v>
      </c>
      <c r="C84" s="30" t="s">
        <v>16</v>
      </c>
      <c r="D84" s="17">
        <v>1</v>
      </c>
      <c r="E84" s="27">
        <v>870</v>
      </c>
      <c r="F84" s="31">
        <f t="shared" si="8"/>
        <v>870</v>
      </c>
      <c r="G84" s="34">
        <v>870</v>
      </c>
      <c r="H84" s="37">
        <f t="shared" si="9"/>
        <v>870</v>
      </c>
      <c r="I84" s="34">
        <v>870</v>
      </c>
      <c r="J84" s="32">
        <f t="shared" si="10"/>
        <v>870</v>
      </c>
      <c r="K84" s="26">
        <f t="shared" si="11"/>
        <v>870</v>
      </c>
      <c r="L84" s="7">
        <f t="shared" si="12"/>
        <v>0</v>
      </c>
      <c r="M84" s="10">
        <f t="shared" si="7"/>
        <v>0</v>
      </c>
      <c r="N84" s="11">
        <f t="shared" si="13"/>
        <v>870</v>
      </c>
      <c r="O84" s="25"/>
    </row>
    <row r="85" spans="1:15" s="6" customFormat="1">
      <c r="A85" s="29">
        <v>80</v>
      </c>
      <c r="B85" s="43" t="s">
        <v>84</v>
      </c>
      <c r="C85" s="30" t="s">
        <v>16</v>
      </c>
      <c r="D85" s="17">
        <v>1</v>
      </c>
      <c r="E85" s="27">
        <v>2370</v>
      </c>
      <c r="F85" s="31">
        <f t="shared" si="8"/>
        <v>2370</v>
      </c>
      <c r="G85" s="34">
        <v>2100</v>
      </c>
      <c r="H85" s="37">
        <f t="shared" si="9"/>
        <v>2100</v>
      </c>
      <c r="I85" s="34">
        <v>2300</v>
      </c>
      <c r="J85" s="32">
        <f t="shared" si="10"/>
        <v>2300</v>
      </c>
      <c r="K85" s="26">
        <f t="shared" si="11"/>
        <v>2256.6666666666665</v>
      </c>
      <c r="L85" s="7">
        <f t="shared" si="12"/>
        <v>140.1189970465569</v>
      </c>
      <c r="M85" s="10">
        <f t="shared" si="7"/>
        <v>6.2091136061989766E-2</v>
      </c>
      <c r="N85" s="11">
        <f t="shared" si="13"/>
        <v>2256.67</v>
      </c>
      <c r="O85" s="25"/>
    </row>
    <row r="86" spans="1:15" s="6" customFormat="1" ht="25.5">
      <c r="A86" s="29">
        <v>81</v>
      </c>
      <c r="B86" s="43" t="s">
        <v>85</v>
      </c>
      <c r="C86" s="30" t="s">
        <v>16</v>
      </c>
      <c r="D86" s="17">
        <v>1</v>
      </c>
      <c r="E86" s="27">
        <v>2450</v>
      </c>
      <c r="F86" s="31">
        <f t="shared" si="8"/>
        <v>2450</v>
      </c>
      <c r="G86" s="34">
        <v>2250</v>
      </c>
      <c r="H86" s="37">
        <f t="shared" si="9"/>
        <v>2250</v>
      </c>
      <c r="I86" s="34">
        <v>2650</v>
      </c>
      <c r="J86" s="32">
        <f t="shared" si="10"/>
        <v>2650</v>
      </c>
      <c r="K86" s="26">
        <f t="shared" si="11"/>
        <v>2450</v>
      </c>
      <c r="L86" s="7">
        <f t="shared" si="12"/>
        <v>200</v>
      </c>
      <c r="M86" s="10">
        <f t="shared" si="7"/>
        <v>8.1632653061224483E-2</v>
      </c>
      <c r="N86" s="11">
        <f t="shared" si="13"/>
        <v>2450</v>
      </c>
      <c r="O86" s="25"/>
    </row>
    <row r="87" spans="1:15" s="6" customFormat="1" ht="25.5">
      <c r="A87" s="29">
        <v>82</v>
      </c>
      <c r="B87" s="43" t="s">
        <v>86</v>
      </c>
      <c r="C87" s="30" t="s">
        <v>16</v>
      </c>
      <c r="D87" s="17">
        <v>1</v>
      </c>
      <c r="E87" s="27">
        <v>310</v>
      </c>
      <c r="F87" s="31">
        <f t="shared" si="8"/>
        <v>310</v>
      </c>
      <c r="G87" s="34">
        <v>290</v>
      </c>
      <c r="H87" s="37">
        <f t="shared" si="9"/>
        <v>290</v>
      </c>
      <c r="I87" s="34">
        <v>350</v>
      </c>
      <c r="J87" s="32">
        <f t="shared" si="10"/>
        <v>350</v>
      </c>
      <c r="K87" s="26">
        <f t="shared" si="11"/>
        <v>316.66666666666669</v>
      </c>
      <c r="L87" s="7">
        <f t="shared" si="12"/>
        <v>30.550504633039093</v>
      </c>
      <c r="M87" s="10">
        <f t="shared" si="7"/>
        <v>9.6475277788544506E-2</v>
      </c>
      <c r="N87" s="11">
        <f t="shared" si="13"/>
        <v>316.67</v>
      </c>
      <c r="O87" s="25"/>
    </row>
    <row r="88" spans="1:15" s="6" customFormat="1" ht="25.5">
      <c r="A88" s="29">
        <v>83</v>
      </c>
      <c r="B88" s="43" t="s">
        <v>111</v>
      </c>
      <c r="C88" s="30" t="s">
        <v>16</v>
      </c>
      <c r="D88" s="17">
        <v>1</v>
      </c>
      <c r="E88" s="27">
        <v>310</v>
      </c>
      <c r="F88" s="31">
        <f t="shared" si="8"/>
        <v>310</v>
      </c>
      <c r="G88" s="34">
        <v>290</v>
      </c>
      <c r="H88" s="37">
        <f t="shared" si="9"/>
        <v>290</v>
      </c>
      <c r="I88" s="34">
        <v>350</v>
      </c>
      <c r="J88" s="32">
        <f t="shared" si="10"/>
        <v>350</v>
      </c>
      <c r="K88" s="26">
        <f t="shared" si="11"/>
        <v>316.66666666666669</v>
      </c>
      <c r="L88" s="7">
        <f t="shared" si="12"/>
        <v>30.550504633039093</v>
      </c>
      <c r="M88" s="10">
        <f t="shared" si="7"/>
        <v>9.6475277788544506E-2</v>
      </c>
      <c r="N88" s="11">
        <f t="shared" si="13"/>
        <v>316.67</v>
      </c>
      <c r="O88" s="25"/>
    </row>
    <row r="89" spans="1:15" s="6" customFormat="1">
      <c r="A89" s="29">
        <v>84</v>
      </c>
      <c r="B89" s="43" t="s">
        <v>87</v>
      </c>
      <c r="C89" s="30" t="s">
        <v>16</v>
      </c>
      <c r="D89" s="17">
        <v>1</v>
      </c>
      <c r="E89" s="27">
        <v>400</v>
      </c>
      <c r="F89" s="31">
        <f t="shared" si="8"/>
        <v>400</v>
      </c>
      <c r="G89" s="34">
        <v>280</v>
      </c>
      <c r="H89" s="37">
        <f t="shared" si="9"/>
        <v>280</v>
      </c>
      <c r="I89" s="34">
        <v>420</v>
      </c>
      <c r="J89" s="32">
        <f t="shared" ref="J89:J100" si="14">I89*D89</f>
        <v>420</v>
      </c>
      <c r="K89" s="26">
        <f t="shared" ref="K89:K100" si="15">(E89+G89+I89)/3</f>
        <v>366.66666666666669</v>
      </c>
      <c r="L89" s="7">
        <f t="shared" ref="L89:L100" si="16">STDEV(E89,G89,I89)</f>
        <v>75.718777944003719</v>
      </c>
      <c r="M89" s="10">
        <f t="shared" ref="M89:M100" si="17">L89/K89</f>
        <v>0.20650575802910104</v>
      </c>
      <c r="N89" s="11">
        <f t="shared" si="13"/>
        <v>366.67</v>
      </c>
      <c r="O89" s="25"/>
    </row>
    <row r="90" spans="1:15" s="6" customFormat="1" ht="25.5">
      <c r="A90" s="29">
        <v>85</v>
      </c>
      <c r="B90" s="43" t="s">
        <v>112</v>
      </c>
      <c r="C90" s="30" t="s">
        <v>16</v>
      </c>
      <c r="D90" s="17">
        <v>1</v>
      </c>
      <c r="E90" s="27">
        <v>1390</v>
      </c>
      <c r="F90" s="9">
        <f t="shared" si="8"/>
        <v>1390</v>
      </c>
      <c r="G90" s="33">
        <v>1380</v>
      </c>
      <c r="H90" s="9">
        <f t="shared" si="9"/>
        <v>1380</v>
      </c>
      <c r="I90" s="33">
        <v>1390</v>
      </c>
      <c r="J90" s="9">
        <f t="shared" si="14"/>
        <v>1390</v>
      </c>
      <c r="K90" s="26">
        <f t="shared" si="15"/>
        <v>1386.6666666666667</v>
      </c>
      <c r="L90" s="7">
        <f t="shared" si="16"/>
        <v>5.7735026919096999</v>
      </c>
      <c r="M90" s="10">
        <f t="shared" si="17"/>
        <v>4.1635836720502637E-3</v>
      </c>
      <c r="N90" s="11">
        <f t="shared" si="13"/>
        <v>1386.67</v>
      </c>
      <c r="O90" s="25"/>
    </row>
    <row r="91" spans="1:15" s="6" customFormat="1">
      <c r="A91" s="29">
        <v>86</v>
      </c>
      <c r="B91" s="43" t="s">
        <v>113</v>
      </c>
      <c r="C91" s="30" t="s">
        <v>16</v>
      </c>
      <c r="D91" s="17">
        <v>1</v>
      </c>
      <c r="E91" s="27">
        <v>940</v>
      </c>
      <c r="F91" s="9">
        <f t="shared" ref="F91:F100" si="18">D91*E91</f>
        <v>940</v>
      </c>
      <c r="G91" s="27">
        <v>890</v>
      </c>
      <c r="H91" s="9">
        <f t="shared" si="9"/>
        <v>890</v>
      </c>
      <c r="I91" s="27">
        <v>950</v>
      </c>
      <c r="J91" s="9">
        <f t="shared" si="14"/>
        <v>950</v>
      </c>
      <c r="K91" s="26">
        <f t="shared" si="15"/>
        <v>926.66666666666663</v>
      </c>
      <c r="L91" s="7">
        <f t="shared" si="16"/>
        <v>32.145502536641978</v>
      </c>
      <c r="M91" s="10">
        <f t="shared" si="17"/>
        <v>3.4689391226592065E-2</v>
      </c>
      <c r="N91" s="11">
        <f t="shared" si="13"/>
        <v>926.67</v>
      </c>
      <c r="O91" s="25"/>
    </row>
    <row r="92" spans="1:15" s="6" customFormat="1" ht="25.5">
      <c r="A92" s="29">
        <v>87</v>
      </c>
      <c r="B92" s="43" t="s">
        <v>89</v>
      </c>
      <c r="C92" s="30" t="s">
        <v>16</v>
      </c>
      <c r="D92" s="17">
        <v>1</v>
      </c>
      <c r="E92" s="27">
        <v>1250</v>
      </c>
      <c r="F92" s="9">
        <f t="shared" si="18"/>
        <v>1250</v>
      </c>
      <c r="G92" s="27">
        <v>1250</v>
      </c>
      <c r="H92" s="9">
        <f t="shared" si="9"/>
        <v>1250</v>
      </c>
      <c r="I92" s="27">
        <v>1250</v>
      </c>
      <c r="J92" s="9">
        <f t="shared" si="14"/>
        <v>1250</v>
      </c>
      <c r="K92" s="26">
        <f t="shared" si="15"/>
        <v>1250</v>
      </c>
      <c r="L92" s="7">
        <f t="shared" si="16"/>
        <v>0</v>
      </c>
      <c r="M92" s="10">
        <f t="shared" si="17"/>
        <v>0</v>
      </c>
      <c r="N92" s="11">
        <f t="shared" ref="N92:N100" si="19">ROUND(K92,2)*D92</f>
        <v>1250</v>
      </c>
      <c r="O92" s="25"/>
    </row>
    <row r="93" spans="1:15" s="6" customFormat="1" ht="25.5">
      <c r="A93" s="29">
        <v>88</v>
      </c>
      <c r="B93" s="43" t="s">
        <v>88</v>
      </c>
      <c r="C93" s="30" t="s">
        <v>16</v>
      </c>
      <c r="D93" s="17">
        <v>1</v>
      </c>
      <c r="E93" s="27">
        <v>1510</v>
      </c>
      <c r="F93" s="9">
        <f t="shared" si="18"/>
        <v>1510</v>
      </c>
      <c r="G93" s="27">
        <v>1590</v>
      </c>
      <c r="H93" s="9">
        <f t="shared" si="9"/>
        <v>1590</v>
      </c>
      <c r="I93" s="27">
        <v>1570</v>
      </c>
      <c r="J93" s="9">
        <f t="shared" si="14"/>
        <v>1570</v>
      </c>
      <c r="K93" s="26">
        <f t="shared" si="15"/>
        <v>1556.6666666666667</v>
      </c>
      <c r="L93" s="7">
        <f t="shared" si="16"/>
        <v>41.633319989324519</v>
      </c>
      <c r="M93" s="10">
        <f t="shared" si="17"/>
        <v>2.6745173440679563E-2</v>
      </c>
      <c r="N93" s="11">
        <f t="shared" si="19"/>
        <v>1556.67</v>
      </c>
      <c r="O93" s="25"/>
    </row>
    <row r="94" spans="1:15" s="6" customFormat="1">
      <c r="A94" s="29">
        <v>89</v>
      </c>
      <c r="B94" s="43" t="s">
        <v>114</v>
      </c>
      <c r="C94" s="30" t="s">
        <v>16</v>
      </c>
      <c r="D94" s="17">
        <v>1</v>
      </c>
      <c r="E94" s="27">
        <v>360</v>
      </c>
      <c r="F94" s="9">
        <f t="shared" si="18"/>
        <v>360</v>
      </c>
      <c r="G94" s="27">
        <v>370</v>
      </c>
      <c r="H94" s="9">
        <f t="shared" si="9"/>
        <v>370</v>
      </c>
      <c r="I94" s="27">
        <v>360</v>
      </c>
      <c r="J94" s="9">
        <f t="shared" si="14"/>
        <v>360</v>
      </c>
      <c r="K94" s="26">
        <f t="shared" si="15"/>
        <v>363.33333333333331</v>
      </c>
      <c r="L94" s="7">
        <f t="shared" si="16"/>
        <v>5.7735026918970975</v>
      </c>
      <c r="M94" s="10">
        <f t="shared" si="17"/>
        <v>1.5890374381368158E-2</v>
      </c>
      <c r="N94" s="11">
        <f t="shared" si="19"/>
        <v>363.33</v>
      </c>
      <c r="O94" s="25"/>
    </row>
    <row r="95" spans="1:15" s="6" customFormat="1" ht="25.5">
      <c r="A95" s="29">
        <v>90</v>
      </c>
      <c r="B95" s="43" t="s">
        <v>90</v>
      </c>
      <c r="C95" s="30" t="s">
        <v>16</v>
      </c>
      <c r="D95" s="17">
        <v>1</v>
      </c>
      <c r="E95" s="27">
        <v>710</v>
      </c>
      <c r="F95" s="9">
        <f t="shared" si="18"/>
        <v>710</v>
      </c>
      <c r="G95" s="27">
        <v>700</v>
      </c>
      <c r="H95" s="9">
        <f t="shared" si="9"/>
        <v>700</v>
      </c>
      <c r="I95" s="27">
        <v>710</v>
      </c>
      <c r="J95" s="9">
        <f t="shared" si="14"/>
        <v>710</v>
      </c>
      <c r="K95" s="26">
        <f t="shared" si="15"/>
        <v>706.66666666666663</v>
      </c>
      <c r="L95" s="7">
        <f t="shared" si="16"/>
        <v>5.7735026918996182</v>
      </c>
      <c r="M95" s="10">
        <f t="shared" si="17"/>
        <v>8.1700509791032341E-3</v>
      </c>
      <c r="N95" s="11">
        <f t="shared" si="19"/>
        <v>706.67</v>
      </c>
      <c r="O95" s="25"/>
    </row>
    <row r="96" spans="1:15" s="6" customFormat="1" ht="25.5">
      <c r="A96" s="29">
        <v>91</v>
      </c>
      <c r="B96" s="43" t="s">
        <v>115</v>
      </c>
      <c r="C96" s="30" t="s">
        <v>16</v>
      </c>
      <c r="D96" s="17">
        <v>1</v>
      </c>
      <c r="E96" s="27">
        <v>1510</v>
      </c>
      <c r="F96" s="9">
        <f t="shared" si="18"/>
        <v>1510</v>
      </c>
      <c r="G96" s="27">
        <v>1590</v>
      </c>
      <c r="H96" s="9">
        <f t="shared" si="9"/>
        <v>1590</v>
      </c>
      <c r="I96" s="27">
        <v>1590</v>
      </c>
      <c r="J96" s="9">
        <f t="shared" si="14"/>
        <v>1590</v>
      </c>
      <c r="K96" s="26">
        <f t="shared" si="15"/>
        <v>1563.3333333333333</v>
      </c>
      <c r="L96" s="7">
        <f t="shared" si="16"/>
        <v>46.188021535171742</v>
      </c>
      <c r="M96" s="10">
        <f t="shared" si="17"/>
        <v>2.9544576674949943E-2</v>
      </c>
      <c r="N96" s="11">
        <f t="shared" si="19"/>
        <v>1563.33</v>
      </c>
      <c r="O96" s="25"/>
    </row>
    <row r="97" spans="1:95" s="6" customFormat="1" ht="25.5">
      <c r="A97" s="29">
        <v>92</v>
      </c>
      <c r="B97" s="43" t="s">
        <v>116</v>
      </c>
      <c r="C97" s="30" t="s">
        <v>16</v>
      </c>
      <c r="D97" s="17">
        <v>1</v>
      </c>
      <c r="E97" s="27">
        <v>3200</v>
      </c>
      <c r="F97" s="9">
        <f t="shared" si="18"/>
        <v>3200</v>
      </c>
      <c r="G97" s="27">
        <v>3500</v>
      </c>
      <c r="H97" s="9">
        <f t="shared" si="9"/>
        <v>3500</v>
      </c>
      <c r="I97" s="27">
        <v>3500</v>
      </c>
      <c r="J97" s="9">
        <f t="shared" si="14"/>
        <v>3500</v>
      </c>
      <c r="K97" s="26">
        <f t="shared" si="15"/>
        <v>3400</v>
      </c>
      <c r="L97" s="7">
        <f t="shared" si="16"/>
        <v>173.20508075688772</v>
      </c>
      <c r="M97" s="10">
        <f t="shared" si="17"/>
        <v>5.0942670810849328E-2</v>
      </c>
      <c r="N97" s="11">
        <f t="shared" si="19"/>
        <v>3400</v>
      </c>
      <c r="O97" s="25"/>
    </row>
    <row r="98" spans="1:95" s="6" customFormat="1" ht="25.5">
      <c r="A98" s="29">
        <v>93</v>
      </c>
      <c r="B98" s="43" t="s">
        <v>91</v>
      </c>
      <c r="C98" s="30" t="s">
        <v>16</v>
      </c>
      <c r="D98" s="17">
        <v>1</v>
      </c>
      <c r="E98" s="27">
        <v>1200</v>
      </c>
      <c r="F98" s="9">
        <f t="shared" si="18"/>
        <v>1200</v>
      </c>
      <c r="G98" s="27">
        <v>1200</v>
      </c>
      <c r="H98" s="9">
        <f t="shared" si="9"/>
        <v>1200</v>
      </c>
      <c r="I98" s="27">
        <v>1200</v>
      </c>
      <c r="J98" s="9">
        <f t="shared" si="14"/>
        <v>1200</v>
      </c>
      <c r="K98" s="26">
        <f t="shared" si="15"/>
        <v>1200</v>
      </c>
      <c r="L98" s="7">
        <f t="shared" si="16"/>
        <v>0</v>
      </c>
      <c r="M98" s="10">
        <f t="shared" si="17"/>
        <v>0</v>
      </c>
      <c r="N98" s="11">
        <f t="shared" si="19"/>
        <v>1200</v>
      </c>
      <c r="O98" s="25"/>
    </row>
    <row r="99" spans="1:95" s="6" customFormat="1" ht="25.5">
      <c r="A99" s="29">
        <v>94</v>
      </c>
      <c r="B99" s="43" t="s">
        <v>92</v>
      </c>
      <c r="C99" s="30" t="s">
        <v>16</v>
      </c>
      <c r="D99" s="17">
        <v>1</v>
      </c>
      <c r="E99" s="27">
        <v>710</v>
      </c>
      <c r="F99" s="9">
        <f t="shared" si="18"/>
        <v>710</v>
      </c>
      <c r="G99" s="27">
        <v>700</v>
      </c>
      <c r="H99" s="9">
        <f>G99*D99</f>
        <v>700</v>
      </c>
      <c r="I99" s="27">
        <v>710</v>
      </c>
      <c r="J99" s="9">
        <f t="shared" si="14"/>
        <v>710</v>
      </c>
      <c r="K99" s="26">
        <f t="shared" si="15"/>
        <v>706.66666666666663</v>
      </c>
      <c r="L99" s="7">
        <f t="shared" si="16"/>
        <v>5.7735026918996182</v>
      </c>
      <c r="M99" s="10">
        <f t="shared" si="17"/>
        <v>8.1700509791032341E-3</v>
      </c>
      <c r="N99" s="11">
        <f t="shared" si="19"/>
        <v>706.67</v>
      </c>
      <c r="O99" s="25"/>
    </row>
    <row r="100" spans="1:95" s="6" customFormat="1" ht="25.5">
      <c r="A100" s="29">
        <v>95</v>
      </c>
      <c r="B100" s="43" t="s">
        <v>93</v>
      </c>
      <c r="C100" s="30" t="s">
        <v>16</v>
      </c>
      <c r="D100" s="17">
        <v>1</v>
      </c>
      <c r="E100" s="27">
        <v>660</v>
      </c>
      <c r="F100" s="9">
        <f t="shared" si="18"/>
        <v>660</v>
      </c>
      <c r="G100" s="27">
        <v>650</v>
      </c>
      <c r="H100" s="9">
        <f>G100*D100</f>
        <v>650</v>
      </c>
      <c r="I100" s="27">
        <v>660</v>
      </c>
      <c r="J100" s="9">
        <f t="shared" si="14"/>
        <v>660</v>
      </c>
      <c r="K100" s="26">
        <f t="shared" si="15"/>
        <v>656.66666666666663</v>
      </c>
      <c r="L100" s="7">
        <f t="shared" si="16"/>
        <v>5.7735026918996182</v>
      </c>
      <c r="M100" s="10">
        <f t="shared" si="17"/>
        <v>8.7921360790349512E-3</v>
      </c>
      <c r="N100" s="11">
        <f t="shared" si="19"/>
        <v>656.67</v>
      </c>
      <c r="O100" s="25"/>
    </row>
    <row r="101" spans="1:95">
      <c r="A101" s="12"/>
      <c r="B101" s="42" t="s">
        <v>10</v>
      </c>
      <c r="C101" s="13"/>
      <c r="D101" s="14"/>
      <c r="E101" s="15"/>
      <c r="F101" s="15">
        <f>SUM(F6:F100)</f>
        <v>71580</v>
      </c>
      <c r="G101" s="15"/>
      <c r="H101" s="15">
        <f>SUM(H6:H100)</f>
        <v>69500</v>
      </c>
      <c r="I101" s="15"/>
      <c r="J101" s="15">
        <f>SUM(J6:J100)</f>
        <v>72790</v>
      </c>
      <c r="K101" s="15"/>
      <c r="L101" s="15"/>
      <c r="M101" s="15"/>
      <c r="N101" s="15">
        <f>SUM(N6:N100)</f>
        <v>71290.049999999988</v>
      </c>
    </row>
    <row r="105" spans="1:95" s="20" customFormat="1" ht="15">
      <c r="A105" s="18"/>
      <c r="B105" s="45" t="s">
        <v>18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</row>
    <row r="106" spans="1:95" s="20" customFormat="1" ht="15">
      <c r="A106" s="21"/>
      <c r="B106" s="22"/>
      <c r="C106" s="22"/>
      <c r="D106" s="23"/>
      <c r="E106" s="24"/>
      <c r="F106" s="24"/>
      <c r="G106" s="35"/>
      <c r="H106" s="24"/>
      <c r="I106" s="24"/>
      <c r="J106" s="24"/>
      <c r="K106" s="24"/>
      <c r="L106" s="24"/>
      <c r="M106" s="24"/>
      <c r="N106" s="24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</row>
    <row r="107" spans="1:95" s="20" customFormat="1" ht="15">
      <c r="A107" s="21"/>
      <c r="B107" s="52" t="s">
        <v>15</v>
      </c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</row>
  </sheetData>
  <mergeCells count="17">
    <mergeCell ref="B107:N107"/>
    <mergeCell ref="L4:L5"/>
    <mergeCell ref="M4:M5"/>
    <mergeCell ref="N4:N5"/>
    <mergeCell ref="E5:F5"/>
    <mergeCell ref="G5:H5"/>
    <mergeCell ref="I5:J5"/>
    <mergeCell ref="A1:N1"/>
    <mergeCell ref="B105:N105"/>
    <mergeCell ref="E3:J3"/>
    <mergeCell ref="D3:D5"/>
    <mergeCell ref="A2:N2"/>
    <mergeCell ref="K3:M3"/>
    <mergeCell ref="A3:A5"/>
    <mergeCell ref="B3:B5"/>
    <mergeCell ref="C3:C5"/>
    <mergeCell ref="K4:K5"/>
  </mergeCells>
  <phoneticPr fontId="17" type="noConversion"/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2023-02-01T07:20:40Z</cp:lastPrinted>
  <dcterms:created xsi:type="dcterms:W3CDTF">2018-12-14T15:08:00Z</dcterms:created>
  <dcterms:modified xsi:type="dcterms:W3CDTF">2023-02-01T07:20:44Z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