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 2022\34\"/>
    </mc:Choice>
  </mc:AlternateContent>
  <xr:revisionPtr revIDLastSave="0" documentId="13_ncr:1_{34EC1BEB-3878-4368-8737-EFD40513811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N6" i="1" l="1"/>
  <c r="Q6" i="1" l="1"/>
  <c r="O6" i="1"/>
  <c r="P6" i="1" s="1"/>
  <c r="K6" i="1"/>
  <c r="L6" i="1" s="1"/>
  <c r="M6" i="1" s="1"/>
  <c r="N5" i="1" l="1"/>
  <c r="O5" i="1" l="1"/>
  <c r="P5" i="1" s="1"/>
  <c r="K5" i="1"/>
  <c r="L5" i="1" s="1"/>
  <c r="M5" i="1" s="1"/>
  <c r="Q5" i="1" l="1"/>
  <c r="K7" i="1" s="1"/>
</calcChain>
</file>

<file path=xl/sharedStrings.xml><?xml version="1.0" encoding="utf-8"?>
<sst xmlns="http://schemas.openxmlformats.org/spreadsheetml/2006/main" count="30" uniqueCount="28">
  <si>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</si>
  <si>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</si>
  <si>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</si>
  <si>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</si>
  <si>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</si>
  <si>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</si>
  <si>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</si>
  <si>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</si>
  <si>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</si>
  <si>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</si>
  <si>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</si>
  <si>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</si>
  <si>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</si>
  <si>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</si>
  <si>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</si>
  <si>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</si>
  <si>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</si>
  <si>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</si>
  <si>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</si>
  <si>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рублей</t>
  </si>
  <si>
    <t>10.89.19.160</t>
  </si>
  <si>
    <t xml:space="preserve">Оказание услуг по организации рационального горячего питания
</t>
  </si>
  <si>
    <t xml:space="preserve">Исполнитель №1 от 02.11.2021 </t>
  </si>
  <si>
    <t>Исполнитель №2 от 02.11.2021</t>
  </si>
  <si>
    <t>Исполнитель №3 от 02.11.2021</t>
  </si>
  <si>
    <t>Услуги по организации питания воспитанников (возрастная группа до 3-х лет)</t>
  </si>
  <si>
    <t>Услуги по организации питания воспитанников (возрастная группа старше 3-х лет)</t>
  </si>
  <si>
    <t>В результате проведенного расчета Н(М)ЦД, ЦКЕП договора составила: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</si>
</sst>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2" fontId="3" fillId="0" borderId="2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3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3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3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"/>
  <sheetViews>
    <sheetView tabSelected="1" workbookViewId="0">
      <selection activeCell="H16" sqref="H16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18" customFormat="1" ht="18" customHeight="1" x14ac:dyDescent="0.25">
      <c r="A2" s="51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2.75" customHeight="1" x14ac:dyDescent="0.25">
      <c r="A3" s="43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5" t="s">
        <v>6</v>
      </c>
      <c r="G3" s="46"/>
      <c r="H3" s="47"/>
      <c r="I3" s="45" t="s">
        <v>7</v>
      </c>
      <c r="J3" s="47"/>
      <c r="K3" s="48" t="s">
        <v>8</v>
      </c>
      <c r="L3" s="46"/>
      <c r="M3" s="47"/>
      <c r="N3" s="45" t="s">
        <v>9</v>
      </c>
      <c r="O3" s="46"/>
      <c r="P3" s="46"/>
      <c r="Q3" s="47"/>
    </row>
    <row r="4" spans="1:17" ht="142.15" customHeight="1" x14ac:dyDescent="0.25">
      <c r="A4" s="44"/>
      <c r="B4" s="44"/>
      <c r="C4" s="44"/>
      <c r="D4" s="44"/>
      <c r="E4" s="44"/>
      <c r="F4" s="1" t="s">
        <v>22</v>
      </c>
      <c r="G4" s="36" t="s">
        <v>23</v>
      </c>
      <c r="H4" s="36" t="s">
        <v>24</v>
      </c>
      <c r="I4" s="1"/>
      <c r="J4" s="1" t="s">
        <v>10</v>
      </c>
      <c r="K4" s="1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</row>
    <row r="5" spans="1:17" ht="39.75" customHeight="1" x14ac:dyDescent="0.25">
      <c r="A5" s="2">
        <v>1</v>
      </c>
      <c r="B5" s="34" t="s">
        <v>20</v>
      </c>
      <c r="C5" s="20" t="s">
        <v>25</v>
      </c>
      <c r="D5" s="21" t="s">
        <v>18</v>
      </c>
      <c r="E5" s="38">
        <v>5733</v>
      </c>
      <c r="F5" s="22">
        <v>149.07</v>
      </c>
      <c r="G5" s="22">
        <f>130+38</f>
        <v>168</v>
      </c>
      <c r="H5" s="22">
        <f>140+46.93</f>
        <v>186.93</v>
      </c>
      <c r="I5" s="23"/>
      <c r="J5" s="23"/>
      <c r="K5" s="24">
        <f t="shared" ref="K5" si="0">AVERAGE(F5:H5)</f>
        <v>168</v>
      </c>
      <c r="L5" s="25">
        <f t="shared" ref="L5" si="1">SQRT(((SUM((POWER(H5-K5,2)),(POWER(G5-K5,2)),(POWER(F5-K5,2)))/(COLUMNS(F5:H5)-1))))</f>
        <v>18.930000000000007</v>
      </c>
      <c r="M5" s="25">
        <f t="shared" ref="M5" si="2">L5/K5*100</f>
        <v>11.267857142857148</v>
      </c>
      <c r="N5" s="26">
        <f>((E5/3)*(SUM(F5:H5)))</f>
        <v>963144</v>
      </c>
      <c r="O5" s="26">
        <f t="shared" ref="O5" si="3">N5/E5</f>
        <v>168</v>
      </c>
      <c r="P5" s="26">
        <f t="shared" ref="P5" si="4">ROUNDUP(O5,2)</f>
        <v>168</v>
      </c>
      <c r="Q5" s="26">
        <f t="shared" ref="Q5" si="5">N5</f>
        <v>963144</v>
      </c>
    </row>
    <row r="6" spans="1:17" s="39" customFormat="1" ht="39.75" customHeight="1" x14ac:dyDescent="0.25">
      <c r="A6" s="19">
        <v>2</v>
      </c>
      <c r="B6" s="35" t="s">
        <v>20</v>
      </c>
      <c r="C6" s="27" t="s">
        <v>26</v>
      </c>
      <c r="D6" s="28" t="s">
        <v>18</v>
      </c>
      <c r="E6" s="28">
        <v>43806</v>
      </c>
      <c r="F6" s="29">
        <v>169.07</v>
      </c>
      <c r="G6" s="29">
        <f>145+38</f>
        <v>183</v>
      </c>
      <c r="H6" s="29">
        <f>150+46.93</f>
        <v>196.93</v>
      </c>
      <c r="I6" s="30"/>
      <c r="J6" s="30"/>
      <c r="K6" s="31">
        <f t="shared" ref="K6" si="6">AVERAGE(F6:H6)</f>
        <v>183</v>
      </c>
      <c r="L6" s="32">
        <f t="shared" ref="L6" si="7">SQRT(((SUM((POWER(H6-K6,2)),(POWER(G6-K6,2)),(POWER(F6-K6,2)))/(COLUMNS(F6:H6)-1))))</f>
        <v>13.930000000000007</v>
      </c>
      <c r="M6" s="32">
        <f t="shared" ref="M6" si="8">L6/K6*100</f>
        <v>7.6120218579235015</v>
      </c>
      <c r="N6" s="33">
        <f>((E6/3)*(SUM(F6:H6)))</f>
        <v>8016498</v>
      </c>
      <c r="O6" s="33">
        <f t="shared" ref="O6" si="9">N6/E6</f>
        <v>183</v>
      </c>
      <c r="P6" s="33">
        <f t="shared" ref="P6" si="10">ROUNDUP(O6,2)</f>
        <v>183</v>
      </c>
      <c r="Q6" s="33">
        <f t="shared" ref="Q6" si="11">N6</f>
        <v>8016498</v>
      </c>
    </row>
    <row r="7" spans="1:17" ht="15" customHeight="1" x14ac:dyDescent="0.25">
      <c r="A7" s="42" t="s">
        <v>27</v>
      </c>
      <c r="B7" s="41"/>
      <c r="C7" s="41"/>
      <c r="D7" s="41"/>
      <c r="E7" s="41"/>
      <c r="F7" s="41"/>
      <c r="G7" s="41"/>
      <c r="H7" s="41"/>
      <c r="I7" s="41"/>
      <c r="J7" s="41"/>
      <c r="K7" s="4">
        <f>SUM(Q5:Q6)</f>
        <v>8979642</v>
      </c>
      <c r="L7" s="5" t="s">
        <v>19</v>
      </c>
      <c r="M7" s="5"/>
      <c r="N7" s="5"/>
      <c r="O7" s="5"/>
      <c r="P7" s="5"/>
      <c r="Q7" s="6"/>
    </row>
    <row r="8" spans="1:17" ht="12.75" customHeight="1" x14ac:dyDescent="0.25">
      <c r="A8" s="5"/>
      <c r="B8" s="7"/>
      <c r="C8" s="8"/>
      <c r="D8" s="9"/>
      <c r="E8" s="9"/>
      <c r="F8" s="9"/>
      <c r="G8" s="9"/>
      <c r="H8" s="9"/>
      <c r="I8" s="10"/>
      <c r="J8" s="10"/>
      <c r="K8" s="10"/>
      <c r="L8" s="10"/>
      <c r="M8" s="10"/>
      <c r="N8" s="10"/>
      <c r="O8" s="10"/>
      <c r="P8" s="10"/>
      <c r="Q8" s="10"/>
    </row>
    <row r="9" spans="1:17" ht="15" customHeight="1" x14ac:dyDescent="0.25">
      <c r="A9" s="11"/>
      <c r="B9" s="37"/>
      <c r="C9" s="12"/>
      <c r="D9" s="11"/>
      <c r="E9" s="9"/>
      <c r="F9" s="11"/>
      <c r="G9" s="13"/>
      <c r="H9" s="40"/>
      <c r="I9" s="41"/>
      <c r="J9" s="14"/>
      <c r="K9" s="14"/>
      <c r="L9" s="14"/>
      <c r="M9" s="14"/>
      <c r="N9" s="14"/>
      <c r="O9" s="14"/>
      <c r="P9" s="14"/>
      <c r="Q9" s="14"/>
    </row>
    <row r="10" spans="1:17" ht="12.75" customHeight="1" x14ac:dyDescent="0.25">
      <c r="A10" s="10"/>
      <c r="B10" s="15"/>
      <c r="C10" s="1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2.75" customHeight="1" x14ac:dyDescent="0.25">
      <c r="A11" s="10"/>
      <c r="B11" s="15"/>
      <c r="C11" s="16"/>
      <c r="D11" s="10"/>
      <c r="E11" s="10"/>
      <c r="F11" s="10"/>
      <c r="G11" s="10"/>
      <c r="H11" s="10"/>
      <c r="I11" s="17"/>
      <c r="J11" s="10"/>
      <c r="K11" s="10"/>
      <c r="L11" s="10"/>
      <c r="M11" s="10"/>
      <c r="N11" s="10"/>
      <c r="O11" s="10"/>
      <c r="P11" s="10"/>
      <c r="Q11" s="10"/>
    </row>
    <row r="12" spans="1:17" ht="12.75" customHeight="1" x14ac:dyDescent="0.25">
      <c r="A12" s="10"/>
      <c r="B12" s="15"/>
      <c r="C12" s="1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2.75" customHeight="1" x14ac:dyDescent="0.25">
      <c r="A13" s="10"/>
      <c r="B13" s="15"/>
      <c r="C13" s="1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2.75" customHeight="1" x14ac:dyDescent="0.25">
      <c r="A14" s="10"/>
      <c r="B14" s="15"/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2.75" customHeight="1" x14ac:dyDescent="0.25">
      <c r="A15" s="10"/>
      <c r="B15" s="15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2.75" customHeight="1" x14ac:dyDescent="0.25">
      <c r="A16" s="10"/>
      <c r="B16" s="15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2.75" customHeight="1" x14ac:dyDescent="0.25">
      <c r="A17" s="10"/>
      <c r="B17" s="15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2.75" customHeight="1" x14ac:dyDescent="0.25">
      <c r="A18" s="10"/>
      <c r="B18" s="15"/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2.75" customHeight="1" x14ac:dyDescent="0.25">
      <c r="A19" s="10"/>
      <c r="B19" s="15"/>
      <c r="C19" s="1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2.75" customHeight="1" x14ac:dyDescent="0.25">
      <c r="A20" s="10"/>
      <c r="B20" s="15"/>
      <c r="C20" s="1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2.75" customHeight="1" x14ac:dyDescent="0.25">
      <c r="A21" s="10"/>
      <c r="B21" s="15"/>
      <c r="C21" s="1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2.75" customHeight="1" x14ac:dyDescent="0.25">
      <c r="A22" s="10"/>
      <c r="B22" s="15"/>
      <c r="C22" s="1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2.75" customHeight="1" x14ac:dyDescent="0.25">
      <c r="A23" s="10"/>
      <c r="B23" s="15"/>
      <c r="C23" s="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2.75" customHeight="1" x14ac:dyDescent="0.25">
      <c r="A24" s="10"/>
      <c r="B24" s="15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2.75" customHeight="1" x14ac:dyDescent="0.25">
      <c r="A25" s="10"/>
      <c r="B25" s="15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2.75" customHeight="1" x14ac:dyDescent="0.25">
      <c r="A26" s="10"/>
      <c r="B26" s="15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2.75" customHeight="1" x14ac:dyDescent="0.25">
      <c r="A27" s="10"/>
      <c r="B27" s="15"/>
      <c r="C27" s="1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2.75" customHeight="1" x14ac:dyDescent="0.25">
      <c r="A28" s="10"/>
      <c r="B28" s="15"/>
      <c r="C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2.75" customHeight="1" x14ac:dyDescent="0.25">
      <c r="A29" s="10"/>
      <c r="B29" s="15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2.75" customHeight="1" x14ac:dyDescent="0.25">
      <c r="A30" s="10"/>
      <c r="B30" s="15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12.75" customHeight="1" x14ac:dyDescent="0.25">
      <c r="A31" s="10"/>
      <c r="B31" s="15"/>
      <c r="C31" s="1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12.75" customHeight="1" x14ac:dyDescent="0.25">
      <c r="A32" s="10"/>
      <c r="B32" s="15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12.75" customHeight="1" x14ac:dyDescent="0.25">
      <c r="A33" s="10"/>
      <c r="B33" s="15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ht="12.75" customHeight="1" x14ac:dyDescent="0.25">
      <c r="A34" s="10"/>
      <c r="B34" s="15"/>
      <c r="C34" s="1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ht="12.75" customHeight="1" x14ac:dyDescent="0.25">
      <c r="A35" s="10"/>
      <c r="B35" s="15"/>
      <c r="C35" s="1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12.75" customHeight="1" x14ac:dyDescent="0.25">
      <c r="A36" s="10"/>
      <c r="B36" s="15"/>
      <c r="C36" s="1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2.75" customHeight="1" x14ac:dyDescent="0.25">
      <c r="A37" s="10"/>
      <c r="B37" s="15"/>
      <c r="C37" s="1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2.75" customHeight="1" x14ac:dyDescent="0.25">
      <c r="A38" s="10"/>
      <c r="B38" s="15"/>
      <c r="C38" s="1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2.75" customHeight="1" x14ac:dyDescent="0.25">
      <c r="A39" s="10"/>
      <c r="B39" s="15"/>
      <c r="C39" s="1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2.75" customHeight="1" x14ac:dyDescent="0.25">
      <c r="A40" s="10"/>
      <c r="B40" s="15"/>
      <c r="C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2.75" customHeight="1" x14ac:dyDescent="0.25">
      <c r="A41" s="10"/>
      <c r="B41" s="15"/>
      <c r="C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2.75" customHeight="1" x14ac:dyDescent="0.25">
      <c r="A42" s="10"/>
      <c r="B42" s="15"/>
      <c r="C42" s="1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12.75" customHeight="1" x14ac:dyDescent="0.25">
      <c r="A43" s="10"/>
      <c r="B43" s="15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2.75" customHeight="1" x14ac:dyDescent="0.25">
      <c r="A44" s="10"/>
      <c r="B44" s="15"/>
      <c r="C44" s="16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2.75" customHeight="1" x14ac:dyDescent="0.25">
      <c r="A45" s="10"/>
      <c r="B45" s="15"/>
      <c r="C45" s="1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2.75" customHeight="1" x14ac:dyDescent="0.25">
      <c r="A46" s="10"/>
      <c r="B46" s="15"/>
      <c r="C46" s="1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2.75" customHeight="1" x14ac:dyDescent="0.25">
      <c r="A47" s="10"/>
      <c r="B47" s="15"/>
      <c r="C47" s="16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2.75" customHeight="1" x14ac:dyDescent="0.25">
      <c r="A48" s="10"/>
      <c r="B48" s="15"/>
      <c r="C48" s="1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ht="12.75" customHeight="1" x14ac:dyDescent="0.25">
      <c r="A49" s="10"/>
      <c r="B49" s="15"/>
      <c r="C49" s="16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2.75" customHeight="1" x14ac:dyDescent="0.25">
      <c r="A50" s="10"/>
      <c r="B50" s="15"/>
      <c r="C50" s="16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ht="12.75" customHeight="1" x14ac:dyDescent="0.25">
      <c r="A51" s="10"/>
      <c r="B51" s="15"/>
      <c r="C51" s="16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ht="12.75" customHeight="1" x14ac:dyDescent="0.25">
      <c r="A52" s="10"/>
      <c r="B52" s="15"/>
      <c r="C52" s="16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12.75" customHeight="1" x14ac:dyDescent="0.25">
      <c r="A53" s="10"/>
      <c r="B53" s="15"/>
      <c r="C53" s="1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2.75" customHeight="1" x14ac:dyDescent="0.25">
      <c r="A54" s="10"/>
      <c r="B54" s="15"/>
      <c r="C54" s="1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12.75" customHeight="1" x14ac:dyDescent="0.25">
      <c r="A55" s="10"/>
      <c r="B55" s="15"/>
      <c r="C55" s="16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ht="12.75" customHeight="1" x14ac:dyDescent="0.25">
      <c r="A56" s="10"/>
      <c r="B56" s="15"/>
      <c r="C56" s="1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ht="12.75" customHeight="1" x14ac:dyDescent="0.25">
      <c r="A57" s="10"/>
      <c r="B57" s="15"/>
      <c r="C57" s="16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ht="12.75" customHeight="1" x14ac:dyDescent="0.25">
      <c r="A58" s="10"/>
      <c r="B58" s="15"/>
      <c r="C58" s="1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ht="12.75" customHeight="1" x14ac:dyDescent="0.25">
      <c r="A59" s="10"/>
      <c r="B59" s="15"/>
      <c r="C59" s="1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12.75" customHeight="1" x14ac:dyDescent="0.25">
      <c r="A60" s="10"/>
      <c r="B60" s="15"/>
      <c r="C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ht="12.75" customHeight="1" x14ac:dyDescent="0.25">
      <c r="A61" s="10"/>
      <c r="B61" s="15"/>
      <c r="C61" s="16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ht="12.75" customHeight="1" x14ac:dyDescent="0.25">
      <c r="A62" s="10"/>
      <c r="B62" s="15"/>
      <c r="C62" s="1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ht="12.75" customHeight="1" x14ac:dyDescent="0.25">
      <c r="A63" s="10"/>
      <c r="B63" s="15"/>
      <c r="C63" s="1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ht="12.75" customHeight="1" x14ac:dyDescent="0.25">
      <c r="A64" s="10"/>
      <c r="B64" s="15"/>
      <c r="C64" s="1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2.75" customHeight="1" x14ac:dyDescent="0.25">
      <c r="A65" s="10"/>
      <c r="B65" s="15"/>
      <c r="C65" s="16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ht="12.75" customHeight="1" x14ac:dyDescent="0.25">
      <c r="A66" s="10"/>
      <c r="B66" s="15"/>
      <c r="C66" s="1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2.75" customHeight="1" x14ac:dyDescent="0.25">
      <c r="A67" s="10"/>
      <c r="B67" s="15"/>
      <c r="C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12.75" customHeight="1" x14ac:dyDescent="0.25">
      <c r="A68" s="10"/>
      <c r="B68" s="15"/>
      <c r="C68" s="16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12.75" customHeight="1" x14ac:dyDescent="0.25">
      <c r="A69" s="10"/>
      <c r="B69" s="15"/>
      <c r="C69" s="16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2.75" customHeight="1" x14ac:dyDescent="0.25">
      <c r="A70" s="10"/>
      <c r="B70" s="15"/>
      <c r="C70" s="1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2.75" customHeight="1" x14ac:dyDescent="0.25">
      <c r="A71" s="10"/>
      <c r="B71" s="15"/>
      <c r="C71" s="16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2.75" customHeight="1" x14ac:dyDescent="0.25">
      <c r="A72" s="10"/>
      <c r="B72" s="15"/>
      <c r="C72" s="16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2.75" customHeight="1" x14ac:dyDescent="0.25">
      <c r="A73" s="10"/>
      <c r="B73" s="15"/>
      <c r="C73" s="16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12.75" customHeight="1" x14ac:dyDescent="0.25">
      <c r="A74" s="10"/>
      <c r="B74" s="15"/>
      <c r="C74" s="16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2.75" customHeight="1" x14ac:dyDescent="0.25">
      <c r="A75" s="10"/>
      <c r="B75" s="15"/>
      <c r="C75" s="16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12.75" customHeight="1" x14ac:dyDescent="0.25">
      <c r="A76" s="10"/>
      <c r="B76" s="15"/>
      <c r="C76" s="16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ht="12.75" customHeight="1" x14ac:dyDescent="0.25">
      <c r="A77" s="10"/>
      <c r="B77" s="15"/>
      <c r="C77" s="16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ht="12.75" customHeight="1" x14ac:dyDescent="0.25">
      <c r="A78" s="10"/>
      <c r="B78" s="15"/>
      <c r="C78" s="16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ht="12.75" customHeight="1" x14ac:dyDescent="0.25">
      <c r="A79" s="10"/>
      <c r="B79" s="15"/>
      <c r="C79" s="1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ht="12.75" customHeight="1" x14ac:dyDescent="0.25">
      <c r="A80" s="10"/>
      <c r="B80" s="15"/>
      <c r="C80" s="1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ht="12.75" customHeight="1" x14ac:dyDescent="0.25">
      <c r="A81" s="10"/>
      <c r="B81" s="15"/>
      <c r="C81" s="1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2.75" customHeight="1" x14ac:dyDescent="0.25">
      <c r="A82" s="10"/>
      <c r="B82" s="15"/>
      <c r="C82" s="1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2.75" customHeight="1" x14ac:dyDescent="0.25">
      <c r="A83" s="10"/>
      <c r="B83" s="15"/>
      <c r="C83" s="1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12.75" customHeight="1" x14ac:dyDescent="0.25">
      <c r="A84" s="10"/>
      <c r="B84" s="15"/>
      <c r="C84" s="16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2.75" customHeight="1" x14ac:dyDescent="0.25">
      <c r="A85" s="10"/>
      <c r="B85" s="15"/>
      <c r="C85" s="16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12.75" customHeight="1" x14ac:dyDescent="0.25">
      <c r="A86" s="10"/>
      <c r="B86" s="15"/>
      <c r="C86" s="1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12.75" customHeight="1" x14ac:dyDescent="0.25">
      <c r="A87" s="10"/>
      <c r="B87" s="15"/>
      <c r="C87" s="16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2.75" customHeight="1" x14ac:dyDescent="0.25">
      <c r="A88" s="10"/>
      <c r="B88" s="15"/>
      <c r="C88" s="1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2.75" customHeight="1" x14ac:dyDescent="0.25">
      <c r="A89" s="10"/>
      <c r="B89" s="15"/>
      <c r="C89" s="1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2.75" customHeight="1" x14ac:dyDescent="0.25">
      <c r="A90" s="10"/>
      <c r="B90" s="15"/>
      <c r="C90" s="16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2.75" customHeight="1" x14ac:dyDescent="0.25">
      <c r="A91" s="10"/>
      <c r="B91" s="15"/>
      <c r="C91" s="1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2.75" customHeight="1" x14ac:dyDescent="0.25">
      <c r="A92" s="10"/>
      <c r="B92" s="15"/>
      <c r="C92" s="16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2.75" customHeight="1" x14ac:dyDescent="0.25">
      <c r="A93" s="10"/>
      <c r="B93" s="15"/>
      <c r="C93" s="16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2.75" customHeight="1" x14ac:dyDescent="0.25">
      <c r="A94" s="10"/>
      <c r="B94" s="15"/>
      <c r="C94" s="16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12.75" customHeight="1" x14ac:dyDescent="0.25">
      <c r="A95" s="10"/>
      <c r="B95" s="15"/>
      <c r="C95" s="16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ht="12.75" customHeight="1" x14ac:dyDescent="0.25">
      <c r="A96" s="10"/>
      <c r="B96" s="15"/>
      <c r="C96" s="16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2.75" customHeight="1" x14ac:dyDescent="0.25">
      <c r="A97" s="10"/>
      <c r="B97" s="15"/>
      <c r="C97" s="16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</sheetData>
  <mergeCells count="13">
    <mergeCell ref="K3:M3"/>
    <mergeCell ref="N3:Q3"/>
    <mergeCell ref="A1:Q1"/>
    <mergeCell ref="A3:A4"/>
    <mergeCell ref="B3:B4"/>
    <mergeCell ref="E3:E4"/>
    <mergeCell ref="A2:Q2"/>
    <mergeCell ref="H9:I9"/>
    <mergeCell ref="A7:J7"/>
    <mergeCell ref="C3:C4"/>
    <mergeCell ref="D3:D4"/>
    <mergeCell ref="F3:H3"/>
    <mergeCell ref="I3:J3"/>
  </mergeCells>
  <pageMargins left="0.51180555555555551" right="0.51180555555555551" top="0.74791666666666667" bottom="0.74791666666666667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2021-11-09T11:27:49Z</dcterms:modified>
</cp:coreProperties>
</file>