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N6"/>
  <c r="N7"/>
  <c r="J6"/>
  <c r="J7"/>
  <c r="H6"/>
  <c r="H7"/>
  <c r="F6"/>
  <c r="F7"/>
  <c r="L6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<sst xmlns="http://schemas.openxmlformats.org/spreadsheetml/2006/main" count="26" uniqueCount="22">
  <si>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</si>
  <si>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</si>
  <si>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</si>
  <si>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</si>
  <si>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</si>
  <si>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</si>
  <si>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</si>
  <si>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</si>
  <si>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</si>
  <si>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</si>
  <si>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</si>
  <si>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</si>
  <si>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</si>
  <si>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</si>
  <si>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</si>
  <si>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</si>
  <si>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б/н от 13.03.2023</t>
  </si>
  <si>
    <t>Источник 2
 КП № б/н от 10.03.2023</t>
  </si>
  <si>
    <t>Источник 3
 КП № 130323/ от 13.03.2023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</si>
  <si>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1 000 000,00 рублей </t>
    </r>
    <r>
      <rPr>
        <sz val="12"/>
        <rFont val="Times New Roman"/>
        <family val="1"/>
        <charset val="204"/>
      </rPr>
      <t>(Один миллион рублей 00 копеек).</t>
    </r>
  </si>
  <si>
    <t>Микротом ротационный</t>
  </si>
  <si>
    <t>Поставка микротома ротационного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</si>
</sst>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20669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20669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2066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2066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00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00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00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00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00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00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00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00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00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00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F22" sqref="F22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30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5.25" customHeight="1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22" t="s">
        <v>8</v>
      </c>
      <c r="L4" s="22" t="s">
        <v>5</v>
      </c>
      <c r="M4" s="22" t="s">
        <v>9</v>
      </c>
      <c r="N4" s="23" t="s">
        <v>13</v>
      </c>
    </row>
    <row r="5" spans="1:14" ht="29.25" customHeight="1">
      <c r="A5" s="29"/>
      <c r="B5" s="30"/>
      <c r="C5" s="29"/>
      <c r="D5" s="27"/>
      <c r="E5" s="24" t="s">
        <v>16</v>
      </c>
      <c r="F5" s="24"/>
      <c r="G5" s="24" t="s">
        <v>17</v>
      </c>
      <c r="H5" s="24"/>
      <c r="I5" s="24" t="s">
        <v>18</v>
      </c>
      <c r="J5" s="24"/>
      <c r="K5" s="22"/>
      <c r="L5" s="22"/>
      <c r="M5" s="22"/>
      <c r="N5" s="23"/>
    </row>
    <row r="6" spans="1:14">
      <c r="A6" s="9">
        <v>1</v>
      </c>
      <c r="B6" s="20" t="s">
        <v>20</v>
      </c>
      <c r="C6" s="21" t="s">
        <v>12</v>
      </c>
      <c r="D6" s="21">
        <v>1</v>
      </c>
      <c r="E6" s="18">
        <v>1114600</v>
      </c>
      <c r="F6" s="10">
        <f>D6*E6</f>
        <v>1114600</v>
      </c>
      <c r="G6" s="18">
        <v>1000000</v>
      </c>
      <c r="H6" s="10">
        <f>G6*D6</f>
        <v>1000000</v>
      </c>
      <c r="I6" s="18">
        <v>885400</v>
      </c>
      <c r="J6" s="10">
        <f>I6*D6</f>
        <v>885400</v>
      </c>
      <c r="K6" s="10">
        <f>(E6+G6+I6)/3</f>
        <v>1000000</v>
      </c>
      <c r="L6" s="7">
        <f>STDEV(E6,G6,I6)</f>
        <v>114600</v>
      </c>
      <c r="M6" s="11">
        <f>L6/K6</f>
        <v>0.11459999999999999</v>
      </c>
      <c r="N6" s="12">
        <f>ROUND(K6,2)*D6</f>
        <v>1000000</v>
      </c>
    </row>
    <row r="7" spans="1:14">
      <c r="A7" s="13"/>
      <c r="B7" s="17" t="s">
        <v>10</v>
      </c>
      <c r="C7" s="14"/>
      <c r="D7" s="15"/>
      <c r="E7" s="16"/>
      <c r="F7" s="16">
        <f>SUM(F6:F6)</f>
        <v>1114600</v>
      </c>
      <c r="G7" s="16"/>
      <c r="H7" s="16">
        <f>SUM(H6:H6)</f>
        <v>1000000</v>
      </c>
      <c r="I7" s="16"/>
      <c r="J7" s="16">
        <f>SUM(J6:J6)</f>
        <v>885400</v>
      </c>
      <c r="K7" s="16"/>
      <c r="L7" s="16"/>
      <c r="M7" s="16"/>
      <c r="N7" s="16">
        <f>SUM(N6:N6)</f>
        <v>1000000</v>
      </c>
    </row>
    <row r="11" spans="1:14" ht="15.75">
      <c r="A11" s="6"/>
      <c r="B11" s="26" t="s">
        <v>19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2023-03-27T07:09:40Z</cp:lastPrinted>
  <dcterms:created xsi:type="dcterms:W3CDTF">2018-12-14T15:08:00Z</dcterms:created>
  <dcterms:modified xsi:type="dcterms:W3CDTF">2023-03-28T13:18:37Z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