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2285"/>
  </bookViews>
  <sheets>
    <sheet name="Расчет цены" sheetId="2" r:id="rId1"/>
  </sheets>
  <definedNames>
    <definedName name="_xlnm.Print_Area" localSheetId="0">'Расчет цены'!$A$1:$R$17</definedName>
  </definedNames>
  <calcPr calcId="144525"/>
</workbook>
</file>

<file path=xl/calcChain.xml><?xml version="1.0" encoding="utf-8"?>
<calcChain xmlns="http://schemas.openxmlformats.org/spreadsheetml/2006/main">
  <c r="M12" i="2" l="1"/>
  <c r="N12" i="2"/>
  <c r="P12" i="2"/>
  <c r="Q12" i="2"/>
  <c r="R12" i="2"/>
  <c r="O12" i="2" l="1"/>
  <c r="J6" i="2"/>
  <c r="K6" i="2"/>
  <c r="M6" i="2"/>
  <c r="N6" i="2"/>
  <c r="P6" i="2"/>
  <c r="Q6" i="2"/>
  <c r="R6" i="2" s="1"/>
  <c r="M7" i="2"/>
  <c r="N7" i="2"/>
  <c r="P7" i="2"/>
  <c r="Q7" i="2"/>
  <c r="R7" i="2" s="1"/>
  <c r="M8" i="2"/>
  <c r="N8" i="2"/>
  <c r="P8" i="2"/>
  <c r="Q8" i="2"/>
  <c r="R8" i="2" s="1"/>
  <c r="M9" i="2"/>
  <c r="N9" i="2"/>
  <c r="P9" i="2"/>
  <c r="Q9" i="2"/>
  <c r="R9" i="2" s="1"/>
  <c r="M10" i="2"/>
  <c r="N10" i="2"/>
  <c r="P10" i="2"/>
  <c r="Q10" i="2"/>
  <c r="R10" i="2" s="1"/>
  <c r="M11" i="2"/>
  <c r="N11" i="2"/>
  <c r="P11" i="2"/>
  <c r="Q11" i="2"/>
  <c r="R11" i="2" s="1"/>
  <c r="M13" i="2"/>
  <c r="N13" i="2"/>
  <c r="P13" i="2"/>
  <c r="Q13" i="2"/>
  <c r="R13" i="2" s="1"/>
  <c r="O13" i="2" l="1"/>
  <c r="O10" i="2"/>
  <c r="L6" i="2"/>
  <c r="O8" i="2"/>
  <c r="O6" i="2"/>
  <c r="O11" i="2"/>
  <c r="O9" i="2"/>
  <c r="O7" i="2"/>
</calcChain>
</file>

<file path=xl/sharedStrings.xml><?xml version="1.0" encoding="utf-8"?>
<sst xmlns="http://schemas.openxmlformats.org/spreadsheetml/2006/main" count="60" uniqueCount="35">
  <si>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</si>
  <si>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</si>
  <si>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</si>
  <si>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</si>
  <si>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</si>
  <si>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</si>
  <si>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</si>
  <si>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</si>
  <si>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</si>
  <si>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</si>
  <si>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</si>
  <si>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</si>
  <si>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</si>
  <si>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</si>
  <si>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</si>
  <si>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</si>
  <si>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</si>
  <si>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</si>
  <si>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</si>
  <si>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</si>
  <si>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</si>
  <si>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</si>
  <si>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</si>
  <si>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--</t>
  </si>
  <si>
    <t>Ед.изм.</t>
  </si>
  <si>
    <t>шт.</t>
  </si>
  <si>
    <t>Простынь 1,5</t>
  </si>
  <si>
    <t>Пододеяльник 1,5</t>
  </si>
  <si>
    <t>Наволочка 70*70см</t>
  </si>
  <si>
    <t>Наматрасник 2*0,9*20</t>
  </si>
  <si>
    <t>Салфетка индивидуальная 35*35</t>
  </si>
  <si>
    <t>Полотенце 35*70</t>
  </si>
  <si>
    <t>Полотенце 50*90</t>
  </si>
  <si>
    <t>Полотенце вафельное</t>
  </si>
  <si>
    <t>Кирилова Т.Н.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</si>
</sst>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7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4" fontId="4" fillId="0" borderId="2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zoomScaleSheetLayoutView="100" workbookViewId="0">
      <selection activeCell="M4" sqref="M4:O4"/>
    </sheetView>
  </sheetViews>
  <sheetFormatPr defaultRowHeight="12.75" x14ac:dyDescent="0.2"/>
  <cols>
    <col min="1" max="1" width="6.28515625" style="1" customWidth="1"/>
    <col min="2" max="2" width="48.5703125" style="1" customWidth="1"/>
    <col min="3" max="3" width="11.5703125" style="1" customWidth="1"/>
    <col min="4" max="4" width="9.85546875" style="1" customWidth="1"/>
    <col min="5" max="5" width="14.7109375" style="1" customWidth="1"/>
    <col min="6" max="6" width="15" style="1" customWidth="1"/>
    <col min="7" max="7" width="14.855468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29"/>
      <c r="Q1" s="29"/>
      <c r="R1" s="29"/>
    </row>
    <row r="2" spans="1:18" ht="18.75" hidden="1" customHeight="1" x14ac:dyDescent="0.2"/>
    <row r="3" spans="1:18" ht="18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42.75" customHeight="1" x14ac:dyDescent="0.2">
      <c r="A4" s="32" t="s">
        <v>0</v>
      </c>
      <c r="B4" s="34" t="s">
        <v>8</v>
      </c>
      <c r="C4" s="34" t="s">
        <v>1</v>
      </c>
      <c r="D4" s="34" t="s">
        <v>24</v>
      </c>
      <c r="E4" s="36" t="s">
        <v>2</v>
      </c>
      <c r="F4" s="37"/>
      <c r="G4" s="38"/>
      <c r="H4" s="46" t="s">
        <v>9</v>
      </c>
      <c r="I4" s="46"/>
      <c r="J4" s="42" t="s">
        <v>12</v>
      </c>
      <c r="K4" s="42"/>
      <c r="L4" s="42"/>
      <c r="M4" s="42" t="s">
        <v>12</v>
      </c>
      <c r="N4" s="42"/>
      <c r="O4" s="42"/>
      <c r="P4" s="43" t="s">
        <v>13</v>
      </c>
      <c r="Q4" s="44"/>
      <c r="R4" s="45"/>
    </row>
    <row r="5" spans="1:18" ht="203.25" customHeight="1" x14ac:dyDescent="0.2">
      <c r="A5" s="33"/>
      <c r="B5" s="35"/>
      <c r="C5" s="35"/>
      <c r="D5" s="35"/>
      <c r="E5" s="5" t="s">
        <v>19</v>
      </c>
      <c r="F5" s="5" t="s">
        <v>22</v>
      </c>
      <c r="G5" s="5" t="s">
        <v>20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9" customFormat="1" ht="16.5" customHeight="1" x14ac:dyDescent="0.25">
      <c r="A6" s="23">
        <v>1</v>
      </c>
      <c r="B6" s="26" t="s">
        <v>27</v>
      </c>
      <c r="C6" s="27">
        <v>200</v>
      </c>
      <c r="D6" s="27" t="s">
        <v>25</v>
      </c>
      <c r="E6" s="13">
        <v>700</v>
      </c>
      <c r="F6" s="13">
        <v>750</v>
      </c>
      <c r="G6" s="13">
        <v>750</v>
      </c>
      <c r="H6" s="14" t="s">
        <v>6</v>
      </c>
      <c r="I6" s="15" t="s">
        <v>6</v>
      </c>
      <c r="J6" s="15">
        <f>AVERAGE(E6:H6)</f>
        <v>733.33333333333337</v>
      </c>
      <c r="K6" s="16">
        <f>STDEV(E6:H6)</f>
        <v>28.867513459481287</v>
      </c>
      <c r="L6" s="16">
        <f>K6/J6*100</f>
        <v>3.9364791081110844</v>
      </c>
      <c r="M6" s="15">
        <f>AVERAGE(E6:G6)</f>
        <v>733.33333333333337</v>
      </c>
      <c r="N6" s="12">
        <f>STDEV(E6:G6)</f>
        <v>28.867513459481287</v>
      </c>
      <c r="O6" s="16">
        <f>N6/M6*100</f>
        <v>3.9364791081110844</v>
      </c>
      <c r="P6" s="15">
        <f>((C6/3)*(SUM(E6:G6)))</f>
        <v>146666.66666666669</v>
      </c>
      <c r="Q6" s="15">
        <f>AVERAGE(E6:G6)</f>
        <v>733.33333333333337</v>
      </c>
      <c r="R6" s="15">
        <f t="shared" ref="R6:R13" si="0">Q6*C6</f>
        <v>146666.66666666669</v>
      </c>
    </row>
    <row r="7" spans="1:18" s="19" customFormat="1" ht="22.5" customHeight="1" x14ac:dyDescent="0.25">
      <c r="A7" s="24">
        <v>2</v>
      </c>
      <c r="B7" s="26" t="s">
        <v>26</v>
      </c>
      <c r="C7" s="27">
        <v>200</v>
      </c>
      <c r="D7" s="27" t="s">
        <v>25</v>
      </c>
      <c r="E7" s="13">
        <v>350</v>
      </c>
      <c r="F7" s="18">
        <v>400</v>
      </c>
      <c r="G7" s="18">
        <v>390</v>
      </c>
      <c r="H7" s="22" t="s">
        <v>23</v>
      </c>
      <c r="I7" s="15" t="s">
        <v>6</v>
      </c>
      <c r="J7" s="15"/>
      <c r="K7" s="16"/>
      <c r="L7" s="16"/>
      <c r="M7" s="16">
        <f>AVERAGE(E7:G7)</f>
        <v>380</v>
      </c>
      <c r="N7" s="16">
        <f>STDEV(E7:G7)</f>
        <v>26.457513110645905</v>
      </c>
      <c r="O7" s="16">
        <f>N7/M7*100</f>
        <v>6.962503450169975</v>
      </c>
      <c r="P7" s="15">
        <f>((C7/3)*(SUM(E7:G7)))</f>
        <v>76000</v>
      </c>
      <c r="Q7" s="15">
        <f>AVERAGE(E7:G7)</f>
        <v>380</v>
      </c>
      <c r="R7" s="15">
        <f t="shared" si="0"/>
        <v>76000</v>
      </c>
    </row>
    <row r="8" spans="1:18" s="21" customFormat="1" ht="17.25" customHeight="1" x14ac:dyDescent="0.25">
      <c r="A8" s="23">
        <v>3</v>
      </c>
      <c r="B8" s="26" t="s">
        <v>28</v>
      </c>
      <c r="C8" s="27">
        <v>200</v>
      </c>
      <c r="D8" s="27" t="s">
        <v>25</v>
      </c>
      <c r="E8" s="13">
        <v>300</v>
      </c>
      <c r="F8" s="17">
        <v>350</v>
      </c>
      <c r="G8" s="17">
        <v>350</v>
      </c>
      <c r="H8" s="15" t="s">
        <v>6</v>
      </c>
      <c r="I8" s="15" t="s">
        <v>6</v>
      </c>
      <c r="J8" s="15"/>
      <c r="K8" s="16"/>
      <c r="L8" s="16"/>
      <c r="M8" s="15">
        <f t="shared" ref="M8:M13" si="1">AVERAGE(E8:G8)</f>
        <v>333.33333333333331</v>
      </c>
      <c r="N8" s="12">
        <f t="shared" ref="N8:N13" si="2">STDEV(E8:G8)</f>
        <v>28.867513459481287</v>
      </c>
      <c r="O8" s="16">
        <f t="shared" ref="O8:O13" si="3">N8/M8*100</f>
        <v>8.6602540378443873</v>
      </c>
      <c r="P8" s="15">
        <f t="shared" ref="P8:P13" si="4">((C8/3)*(SUM(E8:G8)))</f>
        <v>66666.666666666672</v>
      </c>
      <c r="Q8" s="15">
        <f t="shared" ref="Q8:Q13" si="5">AVERAGE(E8:G8)</f>
        <v>333.33333333333331</v>
      </c>
      <c r="R8" s="15">
        <f t="shared" si="0"/>
        <v>66666.666666666657</v>
      </c>
    </row>
    <row r="9" spans="1:18" s="21" customFormat="1" ht="19.5" customHeight="1" x14ac:dyDescent="0.25">
      <c r="A9" s="23">
        <v>4</v>
      </c>
      <c r="B9" s="26" t="s">
        <v>30</v>
      </c>
      <c r="C9" s="27">
        <v>150</v>
      </c>
      <c r="D9" s="27" t="s">
        <v>25</v>
      </c>
      <c r="E9" s="13">
        <v>120</v>
      </c>
      <c r="F9" s="17">
        <v>140</v>
      </c>
      <c r="G9" s="17">
        <v>140</v>
      </c>
      <c r="H9" s="15" t="s">
        <v>6</v>
      </c>
      <c r="I9" s="15" t="s">
        <v>6</v>
      </c>
      <c r="J9" s="15"/>
      <c r="K9" s="16"/>
      <c r="L9" s="16"/>
      <c r="M9" s="16">
        <f t="shared" si="1"/>
        <v>133.33333333333334</v>
      </c>
      <c r="N9" s="16">
        <f t="shared" si="2"/>
        <v>11.547005383792515</v>
      </c>
      <c r="O9" s="16">
        <f t="shared" si="3"/>
        <v>8.6602540378443855</v>
      </c>
      <c r="P9" s="15">
        <f t="shared" si="4"/>
        <v>20000</v>
      </c>
      <c r="Q9" s="15">
        <f t="shared" si="5"/>
        <v>133.33333333333334</v>
      </c>
      <c r="R9" s="15">
        <f t="shared" si="0"/>
        <v>20000</v>
      </c>
    </row>
    <row r="10" spans="1:18" s="21" customFormat="1" ht="27.75" customHeight="1" x14ac:dyDescent="0.25">
      <c r="A10" s="24">
        <v>5</v>
      </c>
      <c r="B10" s="26" t="s">
        <v>31</v>
      </c>
      <c r="C10" s="27">
        <v>50</v>
      </c>
      <c r="D10" s="27" t="s">
        <v>25</v>
      </c>
      <c r="E10" s="13">
        <v>250</v>
      </c>
      <c r="F10" s="17">
        <v>230</v>
      </c>
      <c r="G10" s="17">
        <v>230</v>
      </c>
      <c r="H10" s="15" t="s">
        <v>6</v>
      </c>
      <c r="I10" s="15" t="s">
        <v>6</v>
      </c>
      <c r="J10" s="15"/>
      <c r="K10" s="16"/>
      <c r="L10" s="16"/>
      <c r="M10" s="15">
        <f t="shared" si="1"/>
        <v>236.66666666666666</v>
      </c>
      <c r="N10" s="12">
        <f t="shared" si="2"/>
        <v>11.547005383792515</v>
      </c>
      <c r="O10" s="16">
        <f t="shared" si="3"/>
        <v>4.8790163593489497</v>
      </c>
      <c r="P10" s="15">
        <f t="shared" si="4"/>
        <v>11833.333333333334</v>
      </c>
      <c r="Q10" s="15">
        <f t="shared" si="5"/>
        <v>236.66666666666666</v>
      </c>
      <c r="R10" s="15">
        <f t="shared" si="0"/>
        <v>11833.333333333332</v>
      </c>
    </row>
    <row r="11" spans="1:18" s="21" customFormat="1" ht="36" customHeight="1" x14ac:dyDescent="0.25">
      <c r="A11" s="23">
        <v>6</v>
      </c>
      <c r="B11" s="26" t="s">
        <v>32</v>
      </c>
      <c r="C11" s="27">
        <v>50</v>
      </c>
      <c r="D11" s="27" t="s">
        <v>25</v>
      </c>
      <c r="E11" s="13">
        <v>350</v>
      </c>
      <c r="F11" s="17">
        <v>390</v>
      </c>
      <c r="G11" s="17">
        <v>380</v>
      </c>
      <c r="H11" s="15" t="s">
        <v>6</v>
      </c>
      <c r="I11" s="15" t="s">
        <v>6</v>
      </c>
      <c r="J11" s="15"/>
      <c r="K11" s="16"/>
      <c r="L11" s="16"/>
      <c r="M11" s="16">
        <f t="shared" si="1"/>
        <v>373.33333333333331</v>
      </c>
      <c r="N11" s="16">
        <f t="shared" si="2"/>
        <v>20.816659994661325</v>
      </c>
      <c r="O11" s="16">
        <f t="shared" si="3"/>
        <v>5.57589106999857</v>
      </c>
      <c r="P11" s="15">
        <f t="shared" si="4"/>
        <v>18666.666666666668</v>
      </c>
      <c r="Q11" s="15">
        <f t="shared" si="5"/>
        <v>373.33333333333331</v>
      </c>
      <c r="R11" s="15">
        <f t="shared" si="0"/>
        <v>18666.666666666664</v>
      </c>
    </row>
    <row r="12" spans="1:18" s="28" customFormat="1" ht="36" customHeight="1" x14ac:dyDescent="0.25">
      <c r="A12" s="23">
        <v>7</v>
      </c>
      <c r="B12" s="26" t="s">
        <v>33</v>
      </c>
      <c r="C12" s="27">
        <v>50</v>
      </c>
      <c r="D12" s="27" t="s">
        <v>25</v>
      </c>
      <c r="E12" s="13">
        <v>200</v>
      </c>
      <c r="F12" s="17">
        <v>180</v>
      </c>
      <c r="G12" s="17">
        <v>190</v>
      </c>
      <c r="H12" s="15" t="s">
        <v>6</v>
      </c>
      <c r="I12" s="15" t="s">
        <v>6</v>
      </c>
      <c r="J12" s="15"/>
      <c r="K12" s="16"/>
      <c r="L12" s="16"/>
      <c r="M12" s="16">
        <f t="shared" si="1"/>
        <v>190</v>
      </c>
      <c r="N12" s="16">
        <f t="shared" si="2"/>
        <v>10</v>
      </c>
      <c r="O12" s="16">
        <f t="shared" si="3"/>
        <v>5.2631578947368416</v>
      </c>
      <c r="P12" s="15">
        <f t="shared" si="4"/>
        <v>9500</v>
      </c>
      <c r="Q12" s="15">
        <f t="shared" si="5"/>
        <v>190</v>
      </c>
      <c r="R12" s="15">
        <f t="shared" si="0"/>
        <v>9500</v>
      </c>
    </row>
    <row r="13" spans="1:18" s="21" customFormat="1" ht="17.25" customHeight="1" x14ac:dyDescent="0.25">
      <c r="A13" s="23">
        <v>8</v>
      </c>
      <c r="B13" s="26" t="s">
        <v>29</v>
      </c>
      <c r="C13" s="27">
        <v>25</v>
      </c>
      <c r="D13" s="27" t="s">
        <v>25</v>
      </c>
      <c r="E13" s="13">
        <v>990</v>
      </c>
      <c r="F13" s="17">
        <v>1180</v>
      </c>
      <c r="G13" s="17">
        <v>1100</v>
      </c>
      <c r="H13" s="15" t="s">
        <v>6</v>
      </c>
      <c r="I13" s="15" t="s">
        <v>6</v>
      </c>
      <c r="J13" s="15"/>
      <c r="K13" s="16"/>
      <c r="L13" s="16"/>
      <c r="M13" s="15">
        <f t="shared" si="1"/>
        <v>1090</v>
      </c>
      <c r="N13" s="12">
        <f t="shared" si="2"/>
        <v>95.393920141694565</v>
      </c>
      <c r="O13" s="16">
        <f t="shared" si="3"/>
        <v>8.7517357928160155</v>
      </c>
      <c r="P13" s="15">
        <f t="shared" si="4"/>
        <v>27250.000000000004</v>
      </c>
      <c r="Q13" s="15">
        <f t="shared" si="5"/>
        <v>1090</v>
      </c>
      <c r="R13" s="15">
        <f t="shared" si="0"/>
        <v>27250</v>
      </c>
    </row>
    <row r="14" spans="1:18" s="2" customFormat="1" ht="30.75" customHeight="1" x14ac:dyDescent="0.25">
      <c r="A14" s="39" t="s">
        <v>11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0"/>
      <c r="R14" s="25">
        <v>376583.34</v>
      </c>
    </row>
    <row r="15" spans="1:18" ht="78" customHeight="1" x14ac:dyDescent="0.25">
      <c r="A15" s="41" t="s">
        <v>14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  <row r="16" spans="1:18" ht="15.75" customHeight="1" x14ac:dyDescent="0.3">
      <c r="A16" s="10" t="s">
        <v>17</v>
      </c>
      <c r="B16" s="10"/>
      <c r="C16" s="9"/>
      <c r="D16" s="9"/>
      <c r="E16" s="20" t="s">
        <v>34</v>
      </c>
      <c r="F16" s="9"/>
      <c r="G16" s="9"/>
      <c r="H16" s="9" t="s">
        <v>21</v>
      </c>
    </row>
    <row r="17" spans="1:15" s="3" customFormat="1" ht="15" customHeight="1" x14ac:dyDescent="0.25">
      <c r="A17" s="30"/>
      <c r="B17" s="30"/>
      <c r="C17" s="30"/>
      <c r="D17" s="4"/>
      <c r="E17" s="11"/>
      <c r="F17" s="11"/>
      <c r="G17" s="11"/>
      <c r="H17" s="11"/>
      <c r="M17" s="1"/>
      <c r="N17" s="1"/>
      <c r="O17" s="1"/>
    </row>
    <row r="47" spans="1:18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18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1:18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</sheetData>
  <mergeCells count="15">
    <mergeCell ref="P1:R1"/>
    <mergeCell ref="A47:R61"/>
    <mergeCell ref="A17:C17"/>
    <mergeCell ref="A3:R3"/>
    <mergeCell ref="A4:A5"/>
    <mergeCell ref="C4:C5"/>
    <mergeCell ref="D4:D5"/>
    <mergeCell ref="B4:B5"/>
    <mergeCell ref="E4:G4"/>
    <mergeCell ref="A14:Q14"/>
    <mergeCell ref="A15:R15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2020-03-30T06:32:16Z</cp:lastPrinted>
  <dcterms:created xsi:type="dcterms:W3CDTF">2014-01-15T18:15:09Z</dcterms:created>
  <dcterms:modified xsi:type="dcterms:W3CDTF">2023-02-13T07:07:35Z</dcterms:modified>
</cp:coreProperties>
</file>