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Кручинина_АЛ\НЕОБЪЯВЛЕННЫЕ\Канцтовары\"/>
    </mc:Choice>
  </mc:AlternateContent>
  <xr:revisionPtr revIDLastSave="0" documentId="13_ncr:1_{71992618-2631-4585-8F89-2276463E00C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0" i="1"/>
  <c r="I20" i="1" l="1"/>
  <c r="I26" i="1"/>
  <c r="I25" i="1"/>
  <c r="I19" i="1"/>
  <c r="I13" i="1"/>
  <c r="I23" i="1"/>
  <c r="I18" i="1"/>
  <c r="I12" i="1"/>
  <c r="I11" i="1"/>
  <c r="I22" i="1"/>
  <c r="I16" i="1"/>
  <c r="I24" i="1"/>
  <c r="I14" i="1"/>
  <c r="I17" i="1"/>
  <c r="I27" i="1"/>
  <c r="I21" i="1"/>
  <c r="I15" i="1"/>
  <c r="I10" i="1"/>
</calcChain>
</file>

<file path=xl/sharedStrings.xml><?xml version="1.0" encoding="utf-8"?>
<sst xmlns="http://schemas.openxmlformats.org/spreadsheetml/2006/main" count="59" uniqueCount="43">
  <si>
    <t>КП-2</t>
  </si>
  <si>
    <t>КП-3</t>
  </si>
  <si>
    <t>Среднеквадратичное отклонение</t>
  </si>
  <si>
    <t>Коэффициент вариации</t>
  </si>
  <si>
    <t>шт.</t>
  </si>
  <si>
    <t>№</t>
  </si>
  <si>
    <t>Наименование работ</t>
  </si>
  <si>
    <t>Единица измерения</t>
  </si>
  <si>
    <t>КП-1</t>
  </si>
  <si>
    <t>Средняя цена</t>
  </si>
  <si>
    <t>Директор МАОУ Гимназия №6                                             Романова Е.Д.</t>
  </si>
  <si>
    <t>Исполнитель: зам. директора</t>
  </si>
  <si>
    <t>Кручинина А.Л.</t>
  </si>
  <si>
    <t>тел. 8-926-697-14-33</t>
  </si>
  <si>
    <t>ОБОСНОВАНИЕ НАЧАЛЬНОЙ (МАКСИМАЛЬНОЙ) ЦЕНЫ ДОГОВОРА</t>
  </si>
  <si>
    <t>(прилагаются отдельно)</t>
  </si>
  <si>
    <t>В результате проведенного расчета НМЦД составила: 68 424,46 (шестьдесят восемь тысяч четыреста двадцать четыре ) рубля 46 коп.</t>
  </si>
  <si>
    <t>Бумага для офисной техники SvetoCopy (A4, марка C, 80 г/кв.м, 500 листов)</t>
  </si>
  <si>
    <t>Термопаста Zalman ZM-STG2 3.5 г</t>
  </si>
  <si>
    <t>Ручка шариковая одноразовая автоматическая синяя (толщина линии 0.7 мм)</t>
  </si>
  <si>
    <t>Ручка шариковая автоматическая Attache Bo-bo синяя (толщина линии 0.5 мм)</t>
  </si>
  <si>
    <t>Ручка шариковая автоматическая Attache Bo-bo черная (толщина линии 0.5 мм)</t>
  </si>
  <si>
    <t>Скрепочница магнитная Attache с металлическими скрепками</t>
  </si>
  <si>
    <t>Ручка гелевая Attache Town синяя (толщина линии 0.5 мм)</t>
  </si>
  <si>
    <t>Ручка гелевая Attache Town черная (толщина линии 0.5 мм)</t>
  </si>
  <si>
    <t>Карандаш чернографитный Kores HB трехгранный заточенный с ластиком</t>
  </si>
  <si>
    <t>Ластик Milan 8030 каучуковый 60х14х107 мм</t>
  </si>
  <si>
    <t>Батарейки GP Super пальчиковые AA LR6 (10 штук в упаковке)</t>
  </si>
  <si>
    <t>Батарейки GP Super мизинчиковые ААA LR03 (10 штук в упаковке)</t>
  </si>
  <si>
    <t>Тетрадь общая Мировые тетради А4 96 листов в клетку на скрепке (обложка в ассортименте)</t>
  </si>
  <si>
    <t>Папка-регистратор Bantex Strong Line 70 мм салатовая</t>
  </si>
  <si>
    <t>Папка-регистратор Bantex Strong Line 50 мм салатовая</t>
  </si>
  <si>
    <t>Бумага цветная для печати IQ Color бежевая пастель BE66 (А4, 80 г/кв.м, 500 листов)</t>
  </si>
  <si>
    <t>Батарейка GP Super Крона 6LR61</t>
  </si>
  <si>
    <t>кол-во</t>
  </si>
  <si>
    <t>уп.</t>
  </si>
  <si>
    <t>Файл-вкладыш Attache А4 40 мкм прозрачный гладкий 100 штук в упаковке</t>
  </si>
  <si>
    <t>Итого:</t>
  </si>
  <si>
    <t>Поставка канцелярских товаров для нужд Муниципального автономного общеобразовательного учреждения Гимназии №6.</t>
  </si>
  <si>
    <r>
      <rPr>
        <b/>
        <sz val="11"/>
        <color theme="1"/>
        <rFont val="Times New Roman"/>
        <family val="1"/>
        <charset val="204"/>
      </rPr>
      <t xml:space="preserve">Срок оказание услуг: </t>
    </r>
    <r>
      <rPr>
        <sz val="11"/>
        <color theme="1"/>
        <rFont val="Times New Roman"/>
        <family val="1"/>
        <charset val="204"/>
      </rPr>
      <t xml:space="preserve">в течение 5 (пяти) рабочих дней с момента заключения договора </t>
    </r>
  </si>
  <si>
    <t>КП  ООО «ПрофиМаркет»</t>
  </si>
  <si>
    <t>КП ООО "ТалКом"</t>
  </si>
  <si>
    <t>КП ООО «Иеремель»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</si>
</sst>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wrapText="1" indent="1"/>
    </xf>
    <xf numFmtId="164" fontId="5" fillId="0" borderId="1" xfId="0" applyNumberFormat="1" applyFont="1" applyBorder="1" applyAlignment="1">
      <alignment vertical="center" wrapText="1"/>
    </xf>
    <xf numFmtId="2" fontId="1" fillId="0" borderId="0" xfId="0" applyNumberFormat="1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6"/>
  <sheetViews>
    <sheetView tabSelected="1" topLeftCell="A25" zoomScale="85" zoomScaleNormal="85" workbookViewId="0">
      <selection activeCell="F35" sqref="F35"/>
    </sheetView>
  </sheetViews>
  <sheetFormatPr defaultRowHeight="14.5" x14ac:dyDescent="0.35"/>
  <cols>
    <col min="1" max="1" width="6.54296875" customWidth="1"/>
    <col min="2" max="2" width="53.1796875" customWidth="1"/>
    <col min="3" max="3" width="10.36328125" bestFit="1" customWidth="1"/>
    <col min="4" max="4" width="10.36328125" customWidth="1"/>
    <col min="5" max="5" width="11" customWidth="1"/>
    <col min="6" max="6" width="10.1796875" style="3" customWidth="1"/>
    <col min="7" max="7" width="9.90625" style="3" customWidth="1"/>
    <col min="8" max="8" width="8" style="3" customWidth="1"/>
    <col min="9" max="9" width="9.7265625" style="3" customWidth="1"/>
    <col min="10" max="10" width="8.08984375" style="3" customWidth="1"/>
  </cols>
  <sheetData>
    <row r="2" spans="1:10" x14ac:dyDescent="0.35">
      <c r="B2" s="12" t="s">
        <v>14</v>
      </c>
    </row>
    <row r="3" spans="1:10" ht="42.5" x14ac:dyDescent="0.35">
      <c r="B3" s="13" t="s">
        <v>38</v>
      </c>
    </row>
    <row r="4" spans="1:10" x14ac:dyDescent="0.35">
      <c r="B4" s="3" t="s">
        <v>39</v>
      </c>
    </row>
    <row r="5" spans="1:10" x14ac:dyDescent="0.35">
      <c r="B5" s="3" t="s">
        <v>40</v>
      </c>
      <c r="C5" s="1"/>
      <c r="D5" s="1"/>
      <c r="E5" s="1"/>
    </row>
    <row r="6" spans="1:10" x14ac:dyDescent="0.35">
      <c r="B6" s="3" t="s">
        <v>41</v>
      </c>
      <c r="C6" s="2"/>
      <c r="D6" s="2"/>
      <c r="E6" s="2"/>
    </row>
    <row r="7" spans="1:10" x14ac:dyDescent="0.35">
      <c r="B7" s="3" t="s">
        <v>42</v>
      </c>
      <c r="C7" s="2"/>
      <c r="D7" s="2"/>
      <c r="E7" s="2"/>
    </row>
    <row r="8" spans="1:10" x14ac:dyDescent="0.35">
      <c r="B8" s="3" t="s">
        <v>15</v>
      </c>
      <c r="C8" s="2"/>
      <c r="D8" s="2"/>
      <c r="E8" s="2"/>
    </row>
    <row r="9" spans="1:10" s="6" customFormat="1" ht="65" x14ac:dyDescent="0.35">
      <c r="A9" s="14" t="s">
        <v>5</v>
      </c>
      <c r="B9" s="14" t="s">
        <v>6</v>
      </c>
      <c r="C9" s="15" t="s">
        <v>7</v>
      </c>
      <c r="D9" s="17" t="s">
        <v>34</v>
      </c>
      <c r="E9" s="14" t="s">
        <v>8</v>
      </c>
      <c r="F9" s="14" t="s">
        <v>0</v>
      </c>
      <c r="G9" s="14" t="s">
        <v>1</v>
      </c>
      <c r="H9" s="15" t="s">
        <v>2</v>
      </c>
      <c r="I9" s="15" t="s">
        <v>3</v>
      </c>
      <c r="J9" s="15" t="s">
        <v>9</v>
      </c>
    </row>
    <row r="10" spans="1:10" ht="28" x14ac:dyDescent="0.35">
      <c r="A10" s="7">
        <v>1</v>
      </c>
      <c r="B10" s="22" t="s">
        <v>17</v>
      </c>
      <c r="C10" s="23" t="s">
        <v>4</v>
      </c>
      <c r="D10" s="24">
        <v>150</v>
      </c>
      <c r="E10" s="24">
        <v>45016.5</v>
      </c>
      <c r="F10" s="26">
        <v>45466.5</v>
      </c>
      <c r="G10" s="26">
        <v>48618</v>
      </c>
      <c r="H10" s="16">
        <f>_xlfn.STDEV.S(E10,F10,G10)</f>
        <v>1962.3648361097382</v>
      </c>
      <c r="I10" s="8">
        <f>H10/J10</f>
        <v>4.2322445621017925E-2</v>
      </c>
      <c r="J10" s="16">
        <f t="shared" ref="J10:J27" si="0">(E10+F10+G10)/3</f>
        <v>46367</v>
      </c>
    </row>
    <row r="11" spans="1:10" x14ac:dyDescent="0.35">
      <c r="A11" s="7">
        <v>2</v>
      </c>
      <c r="B11" s="22" t="s">
        <v>18</v>
      </c>
      <c r="C11" s="23" t="s">
        <v>4</v>
      </c>
      <c r="D11" s="24">
        <v>3</v>
      </c>
      <c r="E11" s="24">
        <v>1440</v>
      </c>
      <c r="F11" s="26">
        <v>1454.4</v>
      </c>
      <c r="G11" s="26">
        <v>1555.2</v>
      </c>
      <c r="H11" s="16">
        <f t="shared" ref="H11:H27" si="1">_xlfn.STDEV.S(E11,F11,G11)</f>
        <v>62.768144786985701</v>
      </c>
      <c r="I11" s="8">
        <f t="shared" ref="I11:I27" si="2">H11/J11</f>
        <v>4.231940721884149E-2</v>
      </c>
      <c r="J11" s="16">
        <f t="shared" si="0"/>
        <v>1483.2</v>
      </c>
    </row>
    <row r="12" spans="1:10" ht="28" x14ac:dyDescent="0.35">
      <c r="A12" s="7">
        <v>3</v>
      </c>
      <c r="B12" s="22" t="s">
        <v>19</v>
      </c>
      <c r="C12" s="23" t="s">
        <v>4</v>
      </c>
      <c r="D12" s="24">
        <v>50</v>
      </c>
      <c r="E12" s="24">
        <v>280</v>
      </c>
      <c r="F12" s="26">
        <v>285.5</v>
      </c>
      <c r="G12" s="26">
        <v>305</v>
      </c>
      <c r="H12" s="16">
        <f t="shared" si="1"/>
        <v>13.137097599292369</v>
      </c>
      <c r="I12" s="8">
        <f t="shared" si="2"/>
        <v>4.5274316826969682E-2</v>
      </c>
      <c r="J12" s="16">
        <f t="shared" si="0"/>
        <v>290.16666666666669</v>
      </c>
    </row>
    <row r="13" spans="1:10" ht="28" x14ac:dyDescent="0.35">
      <c r="A13" s="7">
        <v>4</v>
      </c>
      <c r="B13" s="22" t="s">
        <v>20</v>
      </c>
      <c r="C13" s="23" t="s">
        <v>4</v>
      </c>
      <c r="D13" s="24">
        <v>20</v>
      </c>
      <c r="E13" s="24">
        <v>296</v>
      </c>
      <c r="F13" s="26">
        <v>299</v>
      </c>
      <c r="G13" s="26">
        <v>319.60000000000002</v>
      </c>
      <c r="H13" s="16">
        <f t="shared" si="1"/>
        <v>12.847308408119332</v>
      </c>
      <c r="I13" s="8">
        <f t="shared" si="2"/>
        <v>4.2140744833105176E-2</v>
      </c>
      <c r="J13" s="16">
        <f t="shared" si="0"/>
        <v>304.86666666666667</v>
      </c>
    </row>
    <row r="14" spans="1:10" ht="28" x14ac:dyDescent="0.35">
      <c r="A14" s="7">
        <v>5</v>
      </c>
      <c r="B14" s="22" t="s">
        <v>21</v>
      </c>
      <c r="C14" s="23" t="s">
        <v>4</v>
      </c>
      <c r="D14" s="24">
        <v>20</v>
      </c>
      <c r="E14" s="24">
        <v>296</v>
      </c>
      <c r="F14" s="26">
        <v>302</v>
      </c>
      <c r="G14" s="26">
        <v>316.8</v>
      </c>
      <c r="H14" s="16">
        <f t="shared" si="1"/>
        <v>10.705761688611114</v>
      </c>
      <c r="I14" s="8">
        <f t="shared" si="2"/>
        <v>3.5108531991509991E-2</v>
      </c>
      <c r="J14" s="16">
        <f t="shared" si="0"/>
        <v>304.93333333333334</v>
      </c>
    </row>
    <row r="15" spans="1:10" ht="28" x14ac:dyDescent="0.35">
      <c r="A15" s="7">
        <v>6</v>
      </c>
      <c r="B15" s="22" t="s">
        <v>22</v>
      </c>
      <c r="C15" s="23" t="s">
        <v>4</v>
      </c>
      <c r="D15" s="24">
        <v>10</v>
      </c>
      <c r="E15" s="24">
        <v>906</v>
      </c>
      <c r="F15" s="26">
        <v>915.1</v>
      </c>
      <c r="G15" s="26">
        <v>969.4</v>
      </c>
      <c r="H15" s="16">
        <f t="shared" si="1"/>
        <v>34.280363669793992</v>
      </c>
      <c r="I15" s="8">
        <f t="shared" si="2"/>
        <v>3.6854001436796985E-2</v>
      </c>
      <c r="J15" s="16">
        <f t="shared" si="0"/>
        <v>930.16666666666663</v>
      </c>
    </row>
    <row r="16" spans="1:10" ht="28" x14ac:dyDescent="0.35">
      <c r="A16" s="7">
        <v>7</v>
      </c>
      <c r="B16" s="22" t="s">
        <v>23</v>
      </c>
      <c r="C16" s="23" t="s">
        <v>4</v>
      </c>
      <c r="D16" s="24">
        <v>10</v>
      </c>
      <c r="E16" s="24">
        <v>184</v>
      </c>
      <c r="F16" s="26">
        <v>191.4</v>
      </c>
      <c r="G16" s="26">
        <v>195</v>
      </c>
      <c r="H16" s="16">
        <f t="shared" si="1"/>
        <v>5.6083271421461625</v>
      </c>
      <c r="I16" s="8">
        <f t="shared" si="2"/>
        <v>2.949681175743073E-2</v>
      </c>
      <c r="J16" s="16">
        <f t="shared" si="0"/>
        <v>190.13333333333333</v>
      </c>
    </row>
    <row r="17" spans="1:10" ht="28" x14ac:dyDescent="0.35">
      <c r="A17" s="7">
        <v>8</v>
      </c>
      <c r="B17" s="22" t="s">
        <v>24</v>
      </c>
      <c r="C17" s="23" t="s">
        <v>4</v>
      </c>
      <c r="D17" s="24">
        <v>10</v>
      </c>
      <c r="E17" s="24">
        <v>184</v>
      </c>
      <c r="F17" s="26">
        <v>191.4</v>
      </c>
      <c r="G17" s="26">
        <v>198.7</v>
      </c>
      <c r="H17" s="16">
        <f t="shared" si="1"/>
        <v>7.3500566891237815</v>
      </c>
      <c r="I17" s="8">
        <f t="shared" si="2"/>
        <v>3.8408239100106857E-2</v>
      </c>
      <c r="J17" s="16">
        <f t="shared" si="0"/>
        <v>191.36666666666665</v>
      </c>
    </row>
    <row r="18" spans="1:10" ht="28" x14ac:dyDescent="0.35">
      <c r="A18" s="7">
        <v>9</v>
      </c>
      <c r="B18" s="22" t="s">
        <v>25</v>
      </c>
      <c r="C18" s="23" t="s">
        <v>4</v>
      </c>
      <c r="D18" s="24">
        <v>5</v>
      </c>
      <c r="E18" s="24">
        <v>116</v>
      </c>
      <c r="F18" s="26">
        <v>121.8</v>
      </c>
      <c r="G18" s="26">
        <v>122.95</v>
      </c>
      <c r="H18" s="16">
        <f t="shared" si="1"/>
        <v>3.7252516693506763</v>
      </c>
      <c r="I18" s="8">
        <f t="shared" si="2"/>
        <v>3.0979223861544086E-2</v>
      </c>
      <c r="J18" s="16">
        <f t="shared" si="0"/>
        <v>120.25</v>
      </c>
    </row>
    <row r="19" spans="1:10" x14ac:dyDescent="0.35">
      <c r="A19" s="7">
        <v>10</v>
      </c>
      <c r="B19" s="22" t="s">
        <v>26</v>
      </c>
      <c r="C19" s="23" t="s">
        <v>4</v>
      </c>
      <c r="D19" s="24">
        <v>20</v>
      </c>
      <c r="E19" s="24">
        <v>582</v>
      </c>
      <c r="F19" s="26">
        <v>611.20000000000005</v>
      </c>
      <c r="G19" s="26">
        <v>617</v>
      </c>
      <c r="H19" s="16">
        <f t="shared" si="1"/>
        <v>18.758464755944189</v>
      </c>
      <c r="I19" s="8">
        <f t="shared" si="2"/>
        <v>3.1087942916712279E-2</v>
      </c>
      <c r="J19" s="16">
        <f t="shared" si="0"/>
        <v>603.4</v>
      </c>
    </row>
    <row r="20" spans="1:10" ht="28" x14ac:dyDescent="0.35">
      <c r="A20" s="7">
        <v>11</v>
      </c>
      <c r="B20" s="22" t="s">
        <v>27</v>
      </c>
      <c r="C20" s="23" t="s">
        <v>35</v>
      </c>
      <c r="D20" s="24">
        <v>2</v>
      </c>
      <c r="E20" s="25">
        <v>1097.8</v>
      </c>
      <c r="F20" s="26">
        <v>1108.78</v>
      </c>
      <c r="G20" s="26">
        <v>1185.6199999999999</v>
      </c>
      <c r="H20" s="16">
        <f t="shared" si="1"/>
        <v>47.849239631715463</v>
      </c>
      <c r="I20" s="8">
        <f t="shared" si="2"/>
        <v>4.2316997492820703E-2</v>
      </c>
      <c r="J20" s="16">
        <f t="shared" si="0"/>
        <v>1130.7333333333333</v>
      </c>
    </row>
    <row r="21" spans="1:10" ht="28" x14ac:dyDescent="0.35">
      <c r="A21" s="7">
        <v>12</v>
      </c>
      <c r="B21" s="22" t="s">
        <v>28</v>
      </c>
      <c r="C21" s="23" t="s">
        <v>35</v>
      </c>
      <c r="D21" s="24">
        <v>3</v>
      </c>
      <c r="E21" s="24">
        <v>1646.7</v>
      </c>
      <c r="F21" s="26">
        <v>1712.58</v>
      </c>
      <c r="G21" s="26">
        <v>1778.43</v>
      </c>
      <c r="H21" s="16">
        <f t="shared" si="1"/>
        <v>65.865000569346392</v>
      </c>
      <c r="I21" s="8">
        <f t="shared" si="2"/>
        <v>3.8459742124027863E-2</v>
      </c>
      <c r="J21" s="16">
        <f t="shared" si="0"/>
        <v>1712.57</v>
      </c>
    </row>
    <row r="22" spans="1:10" ht="28" x14ac:dyDescent="0.35">
      <c r="A22" s="7">
        <v>13</v>
      </c>
      <c r="B22" s="22" t="s">
        <v>29</v>
      </c>
      <c r="C22" s="23" t="s">
        <v>4</v>
      </c>
      <c r="D22" s="24">
        <v>10</v>
      </c>
      <c r="E22" s="24">
        <v>769</v>
      </c>
      <c r="F22" s="26">
        <v>776.7</v>
      </c>
      <c r="G22" s="26">
        <v>830.5</v>
      </c>
      <c r="H22" s="16">
        <f t="shared" si="1"/>
        <v>33.506168586296653</v>
      </c>
      <c r="I22" s="8">
        <f t="shared" si="2"/>
        <v>4.230220762515359E-2</v>
      </c>
      <c r="J22" s="16">
        <f t="shared" si="0"/>
        <v>792.06666666666661</v>
      </c>
    </row>
    <row r="23" spans="1:10" x14ac:dyDescent="0.35">
      <c r="A23" s="7">
        <v>14</v>
      </c>
      <c r="B23" s="22" t="s">
        <v>30</v>
      </c>
      <c r="C23" s="23" t="s">
        <v>4</v>
      </c>
      <c r="D23" s="24">
        <v>15</v>
      </c>
      <c r="E23" s="24">
        <v>4140</v>
      </c>
      <c r="F23" s="26">
        <v>4347</v>
      </c>
      <c r="G23" s="26">
        <v>4388.3999999999996</v>
      </c>
      <c r="H23" s="16">
        <f t="shared" si="1"/>
        <v>133.08238050170266</v>
      </c>
      <c r="I23" s="8">
        <f t="shared" si="2"/>
        <v>3.1008523347244198E-2</v>
      </c>
      <c r="J23" s="16">
        <f t="shared" si="0"/>
        <v>4291.8</v>
      </c>
    </row>
    <row r="24" spans="1:10" x14ac:dyDescent="0.35">
      <c r="A24" s="7">
        <v>15</v>
      </c>
      <c r="B24" s="22" t="s">
        <v>31</v>
      </c>
      <c r="C24" s="23" t="s">
        <v>4</v>
      </c>
      <c r="D24" s="24">
        <v>15</v>
      </c>
      <c r="E24" s="24">
        <v>4140</v>
      </c>
      <c r="F24" s="26">
        <v>4347</v>
      </c>
      <c r="G24" s="26">
        <v>4388.3999999999996</v>
      </c>
      <c r="H24" s="16">
        <f t="shared" si="1"/>
        <v>133.08238050170266</v>
      </c>
      <c r="I24" s="8">
        <f t="shared" si="2"/>
        <v>3.1008523347244198E-2</v>
      </c>
      <c r="J24" s="16">
        <f t="shared" si="0"/>
        <v>4291.8</v>
      </c>
    </row>
    <row r="25" spans="1:10" ht="28" x14ac:dyDescent="0.35">
      <c r="A25" s="7">
        <v>16</v>
      </c>
      <c r="B25" s="22" t="s">
        <v>32</v>
      </c>
      <c r="C25" s="23" t="s">
        <v>4</v>
      </c>
      <c r="D25" s="24">
        <v>2</v>
      </c>
      <c r="E25" s="24">
        <v>1329.34</v>
      </c>
      <c r="F25" s="26">
        <v>1395.8</v>
      </c>
      <c r="G25" s="26">
        <v>1422.4</v>
      </c>
      <c r="H25" s="16">
        <f t="shared" si="1"/>
        <v>47.931644383782007</v>
      </c>
      <c r="I25" s="8">
        <f t="shared" si="2"/>
        <v>3.4669932815921248E-2</v>
      </c>
      <c r="J25" s="16">
        <f t="shared" si="0"/>
        <v>1382.5133333333333</v>
      </c>
    </row>
    <row r="26" spans="1:10" ht="28" x14ac:dyDescent="0.35">
      <c r="A26" s="7">
        <v>17</v>
      </c>
      <c r="B26" s="22" t="s">
        <v>36</v>
      </c>
      <c r="C26" s="23" t="s">
        <v>35</v>
      </c>
      <c r="D26" s="24">
        <v>10</v>
      </c>
      <c r="E26" s="24">
        <v>1940</v>
      </c>
      <c r="F26" s="26">
        <v>1978.8</v>
      </c>
      <c r="G26" s="26">
        <v>2056.4</v>
      </c>
      <c r="H26" s="16">
        <f t="shared" si="1"/>
        <v>59.267978988095585</v>
      </c>
      <c r="I26" s="8">
        <f t="shared" si="2"/>
        <v>2.9756985032180803E-2</v>
      </c>
      <c r="J26" s="16">
        <f t="shared" si="0"/>
        <v>1991.7333333333336</v>
      </c>
    </row>
    <row r="27" spans="1:10" x14ac:dyDescent="0.35">
      <c r="A27" s="7">
        <v>18</v>
      </c>
      <c r="B27" s="22" t="s">
        <v>33</v>
      </c>
      <c r="C27" s="23" t="s">
        <v>4</v>
      </c>
      <c r="D27" s="24">
        <v>6</v>
      </c>
      <c r="E27" s="24">
        <v>1973.4</v>
      </c>
      <c r="F27" s="26">
        <v>2072.1</v>
      </c>
      <c r="G27" s="26">
        <v>2091.7800000000002</v>
      </c>
      <c r="H27" s="16">
        <f t="shared" si="1"/>
        <v>63.433451742751636</v>
      </c>
      <c r="I27" s="8">
        <f t="shared" si="2"/>
        <v>3.1007279320522264E-2</v>
      </c>
      <c r="J27" s="16">
        <f t="shared" si="0"/>
        <v>2045.7600000000002</v>
      </c>
    </row>
    <row r="28" spans="1:10" x14ac:dyDescent="0.35">
      <c r="A28" s="4"/>
      <c r="B28" s="5"/>
      <c r="C28" s="5"/>
      <c r="D28" s="5"/>
      <c r="E28" s="5"/>
      <c r="I28" s="3" t="s">
        <v>37</v>
      </c>
      <c r="J28" s="27">
        <f>SUM(J10:J27)</f>
        <v>68424.459999999992</v>
      </c>
    </row>
    <row r="29" spans="1:10" x14ac:dyDescent="0.35">
      <c r="A29" s="5"/>
      <c r="B29" s="10" t="s">
        <v>16</v>
      </c>
      <c r="C29" s="28"/>
      <c r="D29" s="28"/>
      <c r="E29" s="4"/>
      <c r="F29" s="12"/>
      <c r="G29" s="12"/>
    </row>
    <row r="30" spans="1:10" x14ac:dyDescent="0.35">
      <c r="A30" s="3"/>
      <c r="B30" s="9"/>
      <c r="E30" s="3"/>
    </row>
    <row r="31" spans="1:10" x14ac:dyDescent="0.35">
      <c r="A31" s="3"/>
      <c r="B31" s="10"/>
      <c r="E31" s="3"/>
    </row>
    <row r="32" spans="1:10" x14ac:dyDescent="0.35">
      <c r="A32" s="3"/>
      <c r="B32" s="10" t="s">
        <v>10</v>
      </c>
      <c r="E32" s="3"/>
    </row>
    <row r="33" spans="2:4" x14ac:dyDescent="0.35">
      <c r="B33" s="20" t="s">
        <v>11</v>
      </c>
      <c r="C33" s="20"/>
      <c r="D33" s="18"/>
    </row>
    <row r="34" spans="2:4" x14ac:dyDescent="0.35">
      <c r="B34" s="11" t="s">
        <v>12</v>
      </c>
      <c r="C34" s="21"/>
      <c r="D34" s="19"/>
    </row>
    <row r="35" spans="2:4" x14ac:dyDescent="0.35">
      <c r="B35" s="11" t="s">
        <v>13</v>
      </c>
      <c r="C35" s="21"/>
      <c r="D35" s="19"/>
    </row>
    <row r="36" spans="2:4" x14ac:dyDescent="0.35">
      <c r="B36" s="10"/>
    </row>
  </sheetData>
  <mergeCells count="2">
    <mergeCell ref="B33:C33"/>
    <mergeCell ref="C34:C35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2021-01-27T13:36:36Z</cp:lastPrinted>
  <dcterms:created xsi:type="dcterms:W3CDTF">2020-02-19T05:13:35Z</dcterms:created>
  <dcterms:modified xsi:type="dcterms:W3CDTF">2021-01-27T13:37:07Z</dcterms:modified>
</cp:coreProperties>
</file>