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Кручинина_АЛ\НЕОБЪЯВЛЕННЫЕ\Хозтовары\"/>
    </mc:Choice>
  </mc:AlternateContent>
  <xr:revisionPtr revIDLastSave="0" documentId="13_ncr:1_{F616001B-0E9F-435E-812A-D629AC24C14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J42" i="1"/>
  <c r="H41" i="1"/>
  <c r="I41" i="1" s="1"/>
  <c r="J41" i="1"/>
  <c r="H40" i="1"/>
  <c r="I40" i="1" s="1"/>
  <c r="J40" i="1"/>
  <c r="H43" i="1"/>
  <c r="J43" i="1"/>
  <c r="H39" i="1"/>
  <c r="J39" i="1"/>
  <c r="H38" i="1"/>
  <c r="J38" i="1"/>
  <c r="H37" i="1"/>
  <c r="J37" i="1"/>
  <c r="H36" i="1"/>
  <c r="J36" i="1"/>
  <c r="H35" i="1"/>
  <c r="J35" i="1"/>
  <c r="H34" i="1"/>
  <c r="J34" i="1"/>
  <c r="H33" i="1"/>
  <c r="J33" i="1"/>
  <c r="I33" i="1" s="1"/>
  <c r="H32" i="1"/>
  <c r="J32" i="1"/>
  <c r="H31" i="1"/>
  <c r="J31" i="1"/>
  <c r="H30" i="1"/>
  <c r="J30" i="1"/>
  <c r="H29" i="1"/>
  <c r="J29" i="1"/>
  <c r="H28" i="1"/>
  <c r="J28" i="1"/>
  <c r="H27" i="1"/>
  <c r="J27" i="1"/>
  <c r="J44" i="1"/>
  <c r="I42" i="1" l="1"/>
  <c r="I31" i="1"/>
  <c r="I28" i="1"/>
  <c r="I36" i="1"/>
  <c r="I29" i="1"/>
  <c r="I37" i="1"/>
  <c r="I35" i="1"/>
  <c r="I38" i="1"/>
  <c r="I27" i="1"/>
  <c r="I30" i="1"/>
  <c r="I43" i="1"/>
  <c r="I34" i="1"/>
  <c r="I39" i="1"/>
  <c r="I3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4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10" i="1"/>
  <c r="J45" i="1" l="1"/>
  <c r="I20" i="1"/>
  <c r="I26" i="1"/>
  <c r="I25" i="1"/>
  <c r="I19" i="1"/>
  <c r="I13" i="1"/>
  <c r="I23" i="1"/>
  <c r="I18" i="1"/>
  <c r="I12" i="1"/>
  <c r="I11" i="1"/>
  <c r="I22" i="1"/>
  <c r="I16" i="1"/>
  <c r="I24" i="1"/>
  <c r="I14" i="1"/>
  <c r="I17" i="1"/>
  <c r="I44" i="1"/>
  <c r="I21" i="1"/>
  <c r="I15" i="1"/>
  <c r="I10" i="1"/>
</calcChain>
</file>

<file path=xl/sharedStrings.xml><?xml version="1.0" encoding="utf-8"?>
<sst xmlns="http://schemas.openxmlformats.org/spreadsheetml/2006/main" count="93" uniqueCount="62">
  <si>
    <t>КП-2</t>
  </si>
  <si>
    <t>КП-3</t>
  </si>
  <si>
    <t>Среднеквадратичное отклонение</t>
  </si>
  <si>
    <t>Коэффициент вариации</t>
  </si>
  <si>
    <t>шт.</t>
  </si>
  <si>
    <t>№</t>
  </si>
  <si>
    <t>Наименование работ</t>
  </si>
  <si>
    <t>Единица измерения</t>
  </si>
  <si>
    <t>КП-1</t>
  </si>
  <si>
    <t>Средняя цена</t>
  </si>
  <si>
    <t>Директор МАОУ Гимназия №6                                             Романова Е.Д.</t>
  </si>
  <si>
    <t>Исполнитель: зам. директора</t>
  </si>
  <si>
    <t>Кручинина А.Л.</t>
  </si>
  <si>
    <t>тел. 8-926-697-14-33</t>
  </si>
  <si>
    <t>ОБОСНОВАНИЕ НАЧАЛЬНОЙ (МАКСИМАЛЬНОЙ) ЦЕНЫ ДОГОВОРА</t>
  </si>
  <si>
    <t>(прилагаются отдельно)</t>
  </si>
  <si>
    <t>кол-во</t>
  </si>
  <si>
    <t>уп.</t>
  </si>
  <si>
    <t>Итого:</t>
  </si>
  <si>
    <r>
      <rPr>
        <b/>
        <sz val="11"/>
        <color theme="1"/>
        <rFont val="Times New Roman"/>
        <family val="1"/>
        <charset val="204"/>
      </rPr>
      <t xml:space="preserve">Срок оказание услуг: </t>
    </r>
    <r>
      <rPr>
        <sz val="11"/>
        <color theme="1"/>
        <rFont val="Times New Roman"/>
        <family val="1"/>
        <charset val="204"/>
      </rPr>
      <t xml:space="preserve">в течение 5 (пяти) рабочих дней с момента заключения договора </t>
    </r>
  </si>
  <si>
    <t>КП  ООО «ПрофиМаркет»</t>
  </si>
  <si>
    <t>КП ООО "ТалКом"</t>
  </si>
  <si>
    <t>КП ООО «Иеремель»</t>
  </si>
  <si>
    <t>Бумага туалетная Островская 1-слойная серая 38 метров (24 рулонов в упаковке)</t>
  </si>
  <si>
    <t>Бумага туалетная Kleo 3-слойная белая (12 рулонов в упаковке)</t>
  </si>
  <si>
    <t>Дозатор для жидкого мыла Luscan Professional пластиковый 0.5 л</t>
  </si>
  <si>
    <t>Крем-мыло Aura Clean Витаминизирующее Алое вера и зеленый чай 500 мл</t>
  </si>
  <si>
    <t>Мыло хозяйственное Меридиан 72% 200 г</t>
  </si>
  <si>
    <t>Сушилка для рук электрическая Puff-120 сенсорная белая</t>
  </si>
  <si>
    <t>Сетевой фильтр Defender DFS 605 6 розеток 5 метров</t>
  </si>
  <si>
    <t>Мешки для мусора на 60 л черные (ПНД, 10 мкм, в рулоне 25 шт, 60х80 см)</t>
  </si>
  <si>
    <t>рул.</t>
  </si>
  <si>
    <t>Мешки для мусора на 120 литров Amigo черные (40 мкм, в рулоне 25 штук, 65x105 см)</t>
  </si>
  <si>
    <t>Отвертка крестовая Rexant PH 2х125 мм (12-4728)</t>
  </si>
  <si>
    <t>Отвертка Вихрь шлицевая SL8 200 мм (73/6/2/11)</t>
  </si>
  <si>
    <t>Перчатки латексные Vileda Professional Многоцелевые повышенная прочность зеленые (размер 9.5-10, ХL, артикул производителя 101022)</t>
  </si>
  <si>
    <t>пара</t>
  </si>
  <si>
    <t>Перчатки латексные Vileda Professional Многоцелевые повышенная прочность зеленые (размер 8.5-9, L, артикул производителя 100757)</t>
  </si>
  <si>
    <t>Перчатки рабочие трикотажные с ПВХ Точка 6 нитей 10 класс 62 г (10 пар в упаковке, ручной оверлок)</t>
  </si>
  <si>
    <t>Изолента EG ПВХ 19 мм x 20 м синяя</t>
  </si>
  <si>
    <t>Коврик входной грязезащитный резиновый RH 80x120х1,6см</t>
  </si>
  <si>
    <t>Фонарь светодиодный Космос М3721 на батарейках</t>
  </si>
  <si>
    <t>Крем-мыло Aura Clean Зеленый чай и Алоэ вера 240 мл</t>
  </si>
  <si>
    <t>Полотенца бумажные 1-слойные серые 12 рулонов по 33 метра</t>
  </si>
  <si>
    <t>Полотенца бумажные Luscan 2-слойные белые 4 рулона по 12.5 метров</t>
  </si>
  <si>
    <t>Универсальное чистящее средство Пемолюкс Сода 5 Яблоко порошок 480 г</t>
  </si>
  <si>
    <t>Средство для сантехники Чисто Унитаз WC концентрат 5 л</t>
  </si>
  <si>
    <t>Средство для сантехники Luscan концентрат 5 л</t>
  </si>
  <si>
    <t>Средство для мытья пола Luscan Professional 5 л</t>
  </si>
  <si>
    <t>Замок тросовый MATRIX универсальный 10x650 мм</t>
  </si>
  <si>
    <t>Лопата для уборки снега ковш стальной (50x30 см) с черенком</t>
  </si>
  <si>
    <t>Огнетушитель углекислотный ОУ-2 ВСЕ</t>
  </si>
  <si>
    <t>Огнетушитель порошковый ОП-4(з) Миг АВСЕ</t>
  </si>
  <si>
    <t>Мешки для мусора на 30 л черные (ПНД, 5 мкм, в рулоне 30 штук, 47х50 см)</t>
  </si>
  <si>
    <t>Крем-мыло Фаворит Ромашка 5 л</t>
  </si>
  <si>
    <t>Клейкая лента малярная Unibob белая 50 мм х 50 м (бумажная, легкоудаляемая)</t>
  </si>
  <si>
    <t>Держатель для туалетной бумаги металл</t>
  </si>
  <si>
    <t>Поставка хозяйственных товаров для нужд Муниципального автономного общеобразовательного учреждения Гимназии №6.</t>
  </si>
  <si>
    <t>Диспенсер для салфеток Luscan Professional N2 серый пластик</t>
  </si>
  <si>
    <t>Салфетки бумажные Luscan Professional N21сл100л30 пач/уп</t>
  </si>
  <si>
    <t>Ведро пластмассовое без крышки 10л СПГ синее</t>
  </si>
  <si>
    <t>В результате проведенного расчета НМЦД составила: 206257,74 (двести шесть тысяч двести пятьдесят семь) рубля 74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</si>
</sst>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wrapText="1" indent="1"/>
    </xf>
    <xf numFmtId="164" fontId="5" fillId="0" borderId="1" xfId="0" applyNumberFormat="1" applyFont="1" applyBorder="1" applyAlignment="1">
      <alignment vertical="center" wrapText="1"/>
    </xf>
    <xf numFmtId="2" fontId="1" fillId="0" borderId="0" xfId="0" applyNumberFormat="1" applyFont="1"/>
    <xf numFmtId="0" fontId="8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3"/>
  <sheetViews>
    <sheetView tabSelected="1" zoomScale="85" zoomScaleNormal="85" workbookViewId="0">
      <selection activeCell="L11" sqref="L11"/>
    </sheetView>
  </sheetViews>
  <sheetFormatPr defaultRowHeight="14.5" x14ac:dyDescent="0.35"/>
  <cols>
    <col min="1" max="1" width="6.54296875" customWidth="1"/>
    <col min="2" max="2" width="53.1796875" customWidth="1"/>
    <col min="3" max="3" width="10.36328125" bestFit="1" customWidth="1"/>
    <col min="4" max="4" width="10.36328125" customWidth="1"/>
    <col min="5" max="5" width="11" customWidth="1"/>
    <col min="6" max="6" width="10.1796875" style="3" customWidth="1"/>
    <col min="7" max="7" width="9.90625" style="3" customWidth="1"/>
    <col min="8" max="8" width="8" style="3" customWidth="1"/>
    <col min="9" max="9" width="9.7265625" style="3" customWidth="1"/>
    <col min="10" max="10" width="11.36328125" style="3" customWidth="1"/>
  </cols>
  <sheetData>
    <row r="2" spans="1:10" x14ac:dyDescent="0.35">
      <c r="B2" s="12" t="s">
        <v>14</v>
      </c>
    </row>
    <row r="3" spans="1:10" ht="42.5" x14ac:dyDescent="0.35">
      <c r="B3" s="13" t="s">
        <v>57</v>
      </c>
    </row>
    <row r="4" spans="1:10" x14ac:dyDescent="0.35">
      <c r="B4" s="3" t="s">
        <v>19</v>
      </c>
    </row>
    <row r="5" spans="1:10" x14ac:dyDescent="0.35">
      <c r="B5" s="3" t="s">
        <v>20</v>
      </c>
      <c r="C5" s="1"/>
      <c r="D5" s="1"/>
      <c r="E5" s="1"/>
    </row>
    <row r="6" spans="1:10" x14ac:dyDescent="0.35">
      <c r="B6" s="3" t="s">
        <v>21</v>
      </c>
      <c r="C6" s="2"/>
      <c r="D6" s="2"/>
      <c r="E6" s="2"/>
    </row>
    <row r="7" spans="1:10" x14ac:dyDescent="0.35">
      <c r="B7" s="3" t="s">
        <v>22</v>
      </c>
      <c r="C7" s="2"/>
      <c r="D7" s="2"/>
      <c r="E7" s="2"/>
    </row>
    <row r="8" spans="1:10" x14ac:dyDescent="0.35">
      <c r="B8" s="3" t="s">
        <v>15</v>
      </c>
      <c r="C8" s="2"/>
      <c r="D8" s="2"/>
      <c r="E8" s="2"/>
    </row>
    <row r="9" spans="1:10" s="6" customFormat="1" ht="65" x14ac:dyDescent="0.35">
      <c r="A9" s="14" t="s">
        <v>5</v>
      </c>
      <c r="B9" s="14" t="s">
        <v>6</v>
      </c>
      <c r="C9" s="16" t="s">
        <v>7</v>
      </c>
      <c r="D9" s="16" t="s">
        <v>16</v>
      </c>
      <c r="E9" s="14" t="s">
        <v>8</v>
      </c>
      <c r="F9" s="14" t="s">
        <v>0</v>
      </c>
      <c r="G9" s="14" t="s">
        <v>1</v>
      </c>
      <c r="H9" s="16" t="s">
        <v>2</v>
      </c>
      <c r="I9" s="16" t="s">
        <v>3</v>
      </c>
      <c r="J9" s="16" t="s">
        <v>9</v>
      </c>
    </row>
    <row r="10" spans="1:10" ht="28" x14ac:dyDescent="0.35">
      <c r="A10" s="7">
        <v>1</v>
      </c>
      <c r="B10" s="19" t="s">
        <v>23</v>
      </c>
      <c r="C10" s="20" t="s">
        <v>17</v>
      </c>
      <c r="D10" s="21">
        <v>60</v>
      </c>
      <c r="E10" s="21">
        <v>11340</v>
      </c>
      <c r="F10" s="23">
        <v>11453.4</v>
      </c>
      <c r="G10" s="23">
        <v>12360.6</v>
      </c>
      <c r="H10" s="15">
        <f>_xlfn.STDEV.S(E10,F10,G10)</f>
        <v>559.38891658666273</v>
      </c>
      <c r="I10" s="8">
        <f>H10/J10</f>
        <v>4.7737576086931452E-2</v>
      </c>
      <c r="J10" s="15">
        <f t="shared" ref="J10:J43" si="0">(E10+F10+G10)/3</f>
        <v>11718</v>
      </c>
    </row>
    <row r="11" spans="1:10" ht="28" x14ac:dyDescent="0.35">
      <c r="A11" s="7">
        <v>2</v>
      </c>
      <c r="B11" s="19" t="s">
        <v>24</v>
      </c>
      <c r="C11" s="20" t="s">
        <v>17</v>
      </c>
      <c r="D11" s="21">
        <v>10</v>
      </c>
      <c r="E11" s="21">
        <v>3500</v>
      </c>
      <c r="F11" s="23">
        <v>3675</v>
      </c>
      <c r="G11" s="23">
        <v>3745</v>
      </c>
      <c r="H11" s="15">
        <f t="shared" ref="H11:H44" si="1">_xlfn.STDEV.S(E11,F11,G11)</f>
        <v>126.19429464123962</v>
      </c>
      <c r="I11" s="8">
        <f t="shared" ref="I11:I44" si="2">H11/J11</f>
        <v>3.4668762264076822E-2</v>
      </c>
      <c r="J11" s="15">
        <f t="shared" si="0"/>
        <v>3640</v>
      </c>
    </row>
    <row r="12" spans="1:10" ht="28" x14ac:dyDescent="0.35">
      <c r="A12" s="7">
        <v>3</v>
      </c>
      <c r="B12" s="19" t="s">
        <v>25</v>
      </c>
      <c r="C12" s="20" t="s">
        <v>4</v>
      </c>
      <c r="D12" s="21">
        <v>20</v>
      </c>
      <c r="E12" s="21">
        <v>8280</v>
      </c>
      <c r="F12" s="23">
        <v>8445.6</v>
      </c>
      <c r="G12" s="23">
        <v>9025.2000000000007</v>
      </c>
      <c r="H12" s="15">
        <f t="shared" si="1"/>
        <v>391.29753385371635</v>
      </c>
      <c r="I12" s="8">
        <f t="shared" si="2"/>
        <v>4.5586645912404626E-2</v>
      </c>
      <c r="J12" s="15">
        <f t="shared" si="0"/>
        <v>8583.6</v>
      </c>
    </row>
    <row r="13" spans="1:10" ht="28" x14ac:dyDescent="0.35">
      <c r="A13" s="7">
        <v>4</v>
      </c>
      <c r="B13" s="19" t="s">
        <v>26</v>
      </c>
      <c r="C13" s="20" t="s">
        <v>4</v>
      </c>
      <c r="D13" s="21">
        <v>30</v>
      </c>
      <c r="E13" s="21">
        <v>1800</v>
      </c>
      <c r="F13" s="23">
        <v>1890</v>
      </c>
      <c r="G13" s="23">
        <v>1962</v>
      </c>
      <c r="H13" s="15">
        <f t="shared" si="1"/>
        <v>81.166495550812101</v>
      </c>
      <c r="I13" s="8">
        <f t="shared" si="2"/>
        <v>4.3082004007862051E-2</v>
      </c>
      <c r="J13" s="15">
        <f t="shared" si="0"/>
        <v>1884</v>
      </c>
    </row>
    <row r="14" spans="1:10" x14ac:dyDescent="0.35">
      <c r="A14" s="7">
        <v>5</v>
      </c>
      <c r="B14" s="19" t="s">
        <v>27</v>
      </c>
      <c r="C14" s="20" t="s">
        <v>4</v>
      </c>
      <c r="D14" s="21">
        <v>50</v>
      </c>
      <c r="E14" s="21">
        <v>945</v>
      </c>
      <c r="F14" s="23">
        <v>964</v>
      </c>
      <c r="G14" s="23">
        <v>1001.5</v>
      </c>
      <c r="H14" s="15">
        <f t="shared" si="1"/>
        <v>28.750362316557563</v>
      </c>
      <c r="I14" s="8">
        <f t="shared" si="2"/>
        <v>2.9634456948865382E-2</v>
      </c>
      <c r="J14" s="15">
        <f t="shared" si="0"/>
        <v>970.16666666666663</v>
      </c>
    </row>
    <row r="15" spans="1:10" x14ac:dyDescent="0.35">
      <c r="A15" s="7">
        <v>6</v>
      </c>
      <c r="B15" s="19" t="s">
        <v>28</v>
      </c>
      <c r="C15" s="20" t="s">
        <v>4</v>
      </c>
      <c r="D15" s="21">
        <v>3</v>
      </c>
      <c r="E15" s="21">
        <v>10599</v>
      </c>
      <c r="F15" s="23">
        <v>11022.96</v>
      </c>
      <c r="G15" s="23">
        <v>11552.91</v>
      </c>
      <c r="H15" s="15">
        <f t="shared" si="1"/>
        <v>477.93538130169856</v>
      </c>
      <c r="I15" s="8">
        <f t="shared" si="2"/>
        <v>4.3219646193190686E-2</v>
      </c>
      <c r="J15" s="15">
        <f t="shared" si="0"/>
        <v>11058.289999999999</v>
      </c>
    </row>
    <row r="16" spans="1:10" x14ac:dyDescent="0.35">
      <c r="A16" s="7">
        <v>7</v>
      </c>
      <c r="B16" s="19" t="s">
        <v>29</v>
      </c>
      <c r="C16" s="20" t="s">
        <v>4</v>
      </c>
      <c r="D16" s="21">
        <v>15</v>
      </c>
      <c r="E16" s="21">
        <v>9751.5</v>
      </c>
      <c r="F16" s="23">
        <v>10141.5</v>
      </c>
      <c r="G16" s="23">
        <v>10629.15</v>
      </c>
      <c r="H16" s="15">
        <f t="shared" si="1"/>
        <v>439.72947081131582</v>
      </c>
      <c r="I16" s="8">
        <f t="shared" si="2"/>
        <v>4.3220690955058781E-2</v>
      </c>
      <c r="J16" s="15">
        <f t="shared" si="0"/>
        <v>10174.050000000001</v>
      </c>
    </row>
    <row r="17" spans="1:10" ht="28" x14ac:dyDescent="0.35">
      <c r="A17" s="7">
        <v>8</v>
      </c>
      <c r="B17" s="19" t="s">
        <v>30</v>
      </c>
      <c r="C17" s="20" t="s">
        <v>31</v>
      </c>
      <c r="D17" s="21">
        <v>50</v>
      </c>
      <c r="E17" s="21">
        <v>2705</v>
      </c>
      <c r="F17" s="23">
        <v>2813</v>
      </c>
      <c r="G17" s="23">
        <v>2867.5</v>
      </c>
      <c r="H17" s="15">
        <f t="shared" si="1"/>
        <v>82.704796313958312</v>
      </c>
      <c r="I17" s="8">
        <f t="shared" si="2"/>
        <v>2.9588502646458167E-2</v>
      </c>
      <c r="J17" s="15">
        <f t="shared" si="0"/>
        <v>2795.1666666666665</v>
      </c>
    </row>
    <row r="18" spans="1:10" ht="28" x14ac:dyDescent="0.35">
      <c r="A18" s="7">
        <v>9</v>
      </c>
      <c r="B18" s="19" t="s">
        <v>32</v>
      </c>
      <c r="C18" s="20" t="s">
        <v>31</v>
      </c>
      <c r="D18" s="21">
        <v>2</v>
      </c>
      <c r="E18" s="21">
        <v>636</v>
      </c>
      <c r="F18" s="23">
        <v>667.8</v>
      </c>
      <c r="G18" s="23">
        <v>680.52</v>
      </c>
      <c r="H18" s="15">
        <f t="shared" si="1"/>
        <v>22.93130611195096</v>
      </c>
      <c r="I18" s="8">
        <f t="shared" si="2"/>
        <v>3.4668762264076808E-2</v>
      </c>
      <c r="J18" s="15">
        <f t="shared" si="0"/>
        <v>661.43999999999994</v>
      </c>
    </row>
    <row r="19" spans="1:10" x14ac:dyDescent="0.35">
      <c r="A19" s="7">
        <v>10</v>
      </c>
      <c r="B19" s="19" t="s">
        <v>33</v>
      </c>
      <c r="C19" s="20" t="s">
        <v>4</v>
      </c>
      <c r="D19" s="21">
        <v>1</v>
      </c>
      <c r="E19" s="21">
        <v>98</v>
      </c>
      <c r="F19" s="23">
        <v>101.92</v>
      </c>
      <c r="G19" s="23">
        <v>103.88</v>
      </c>
      <c r="H19" s="15">
        <f t="shared" si="1"/>
        <v>2.9939494540378138</v>
      </c>
      <c r="I19" s="8">
        <f t="shared" si="2"/>
        <v>2.9565004483586049E-2</v>
      </c>
      <c r="J19" s="15">
        <f t="shared" si="0"/>
        <v>101.26666666666667</v>
      </c>
    </row>
    <row r="20" spans="1:10" x14ac:dyDescent="0.35">
      <c r="A20" s="7">
        <v>11</v>
      </c>
      <c r="B20" s="19" t="s">
        <v>34</v>
      </c>
      <c r="C20" s="20" t="s">
        <v>4</v>
      </c>
      <c r="D20" s="21">
        <v>1</v>
      </c>
      <c r="E20" s="22">
        <v>141</v>
      </c>
      <c r="F20" s="23">
        <v>142.41</v>
      </c>
      <c r="G20" s="23">
        <v>152.28</v>
      </c>
      <c r="H20" s="15">
        <f t="shared" si="1"/>
        <v>6.1460475103923509</v>
      </c>
      <c r="I20" s="8">
        <f t="shared" si="2"/>
        <v>4.2319407218841504E-2</v>
      </c>
      <c r="J20" s="15">
        <f t="shared" si="0"/>
        <v>145.22999999999999</v>
      </c>
    </row>
    <row r="21" spans="1:10" ht="42" x14ac:dyDescent="0.35">
      <c r="A21" s="7">
        <v>12</v>
      </c>
      <c r="B21" s="19" t="s">
        <v>35</v>
      </c>
      <c r="C21" s="20" t="s">
        <v>36</v>
      </c>
      <c r="D21" s="21">
        <v>30</v>
      </c>
      <c r="E21" s="21">
        <v>4770</v>
      </c>
      <c r="F21" s="23">
        <v>4865.3999999999996</v>
      </c>
      <c r="G21" s="23">
        <v>5056.2</v>
      </c>
      <c r="H21" s="15">
        <f t="shared" si="1"/>
        <v>145.72590709959564</v>
      </c>
      <c r="I21" s="8">
        <f t="shared" si="2"/>
        <v>2.9756985032180768E-2</v>
      </c>
      <c r="J21" s="15">
        <f t="shared" si="0"/>
        <v>4897.2</v>
      </c>
    </row>
    <row r="22" spans="1:10" ht="42" x14ac:dyDescent="0.35">
      <c r="A22" s="7">
        <v>13</v>
      </c>
      <c r="B22" s="19" t="s">
        <v>37</v>
      </c>
      <c r="C22" s="20" t="s">
        <v>36</v>
      </c>
      <c r="D22" s="21">
        <v>30</v>
      </c>
      <c r="E22" s="21">
        <v>4770</v>
      </c>
      <c r="F22" s="23">
        <v>4817.7</v>
      </c>
      <c r="G22" s="23">
        <v>5103.8999999999996</v>
      </c>
      <c r="H22" s="15">
        <f t="shared" si="1"/>
        <v>180.58928539644853</v>
      </c>
      <c r="I22" s="8">
        <f t="shared" si="2"/>
        <v>3.6876028219482264E-2</v>
      </c>
      <c r="J22" s="15">
        <f t="shared" si="0"/>
        <v>4897.2</v>
      </c>
    </row>
    <row r="23" spans="1:10" ht="28" x14ac:dyDescent="0.35">
      <c r="A23" s="7">
        <v>14</v>
      </c>
      <c r="B23" s="19" t="s">
        <v>38</v>
      </c>
      <c r="C23" s="20" t="s">
        <v>17</v>
      </c>
      <c r="D23" s="21">
        <v>2</v>
      </c>
      <c r="E23" s="21">
        <v>452</v>
      </c>
      <c r="F23" s="23">
        <v>461.04</v>
      </c>
      <c r="G23" s="23">
        <v>488.16</v>
      </c>
      <c r="H23" s="15">
        <f t="shared" si="1"/>
        <v>18.81826063517385</v>
      </c>
      <c r="I23" s="8">
        <f t="shared" si="2"/>
        <v>4.0290309667086459E-2</v>
      </c>
      <c r="J23" s="15">
        <f t="shared" si="0"/>
        <v>467.06666666666666</v>
      </c>
    </row>
    <row r="24" spans="1:10" x14ac:dyDescent="0.35">
      <c r="A24" s="7">
        <v>15</v>
      </c>
      <c r="B24" s="19" t="s">
        <v>39</v>
      </c>
      <c r="C24" s="20" t="s">
        <v>4</v>
      </c>
      <c r="D24" s="21">
        <v>5</v>
      </c>
      <c r="E24" s="21">
        <v>275</v>
      </c>
      <c r="F24" s="23">
        <v>278.3</v>
      </c>
      <c r="G24" s="23">
        <v>292.10000000000002</v>
      </c>
      <c r="H24" s="15">
        <f t="shared" si="1"/>
        <v>9.071383576941292</v>
      </c>
      <c r="I24" s="8">
        <f t="shared" si="2"/>
        <v>3.21908572638087E-2</v>
      </c>
      <c r="J24" s="15">
        <f t="shared" si="0"/>
        <v>281.8</v>
      </c>
    </row>
    <row r="25" spans="1:10" ht="28" x14ac:dyDescent="0.35">
      <c r="A25" s="7">
        <v>16</v>
      </c>
      <c r="B25" s="19" t="s">
        <v>40</v>
      </c>
      <c r="C25" s="20" t="s">
        <v>4</v>
      </c>
      <c r="D25" s="21">
        <v>5</v>
      </c>
      <c r="E25" s="21">
        <v>9760</v>
      </c>
      <c r="F25" s="23">
        <v>10150.4</v>
      </c>
      <c r="G25" s="23">
        <v>10345.6</v>
      </c>
      <c r="H25" s="15">
        <f t="shared" si="1"/>
        <v>298.17292521846014</v>
      </c>
      <c r="I25" s="8">
        <f t="shared" si="2"/>
        <v>2.9565004483586076E-2</v>
      </c>
      <c r="J25" s="15">
        <f t="shared" si="0"/>
        <v>10085.333333333334</v>
      </c>
    </row>
    <row r="26" spans="1:10" x14ac:dyDescent="0.35">
      <c r="A26" s="7">
        <v>17</v>
      </c>
      <c r="B26" s="19" t="s">
        <v>41</v>
      </c>
      <c r="C26" s="20" t="s">
        <v>4</v>
      </c>
      <c r="D26" s="21">
        <v>20</v>
      </c>
      <c r="E26" s="21">
        <v>8274</v>
      </c>
      <c r="F26" s="23">
        <v>8439.4</v>
      </c>
      <c r="G26" s="23">
        <v>8853.2000000000007</v>
      </c>
      <c r="H26" s="15">
        <f t="shared" si="1"/>
        <v>298.3455044072229</v>
      </c>
      <c r="I26" s="8">
        <f t="shared" si="2"/>
        <v>3.5008038347753269E-2</v>
      </c>
      <c r="J26" s="15">
        <f t="shared" si="0"/>
        <v>8522.2000000000007</v>
      </c>
    </row>
    <row r="27" spans="1:10" x14ac:dyDescent="0.35">
      <c r="A27" s="7">
        <v>18</v>
      </c>
      <c r="B27" s="19" t="s">
        <v>42</v>
      </c>
      <c r="C27" s="20" t="s">
        <v>4</v>
      </c>
      <c r="D27" s="21">
        <v>20</v>
      </c>
      <c r="E27" s="21">
        <v>980</v>
      </c>
      <c r="F27" s="23">
        <v>1009.4</v>
      </c>
      <c r="G27" s="23">
        <v>1048.5999999999999</v>
      </c>
      <c r="H27" s="15">
        <f t="shared" si="1"/>
        <v>34.416468925985569</v>
      </c>
      <c r="I27" s="8">
        <f t="shared" si="2"/>
        <v>3.3985979847912018E-2</v>
      </c>
      <c r="J27" s="15">
        <f t="shared" si="0"/>
        <v>1012.6666666666666</v>
      </c>
    </row>
    <row r="28" spans="1:10" ht="28" x14ac:dyDescent="0.35">
      <c r="A28" s="7">
        <v>19</v>
      </c>
      <c r="B28" s="19" t="s">
        <v>43</v>
      </c>
      <c r="C28" s="20" t="s">
        <v>17</v>
      </c>
      <c r="D28" s="21">
        <v>50</v>
      </c>
      <c r="E28" s="21">
        <v>16150</v>
      </c>
      <c r="F28" s="23">
        <v>16473</v>
      </c>
      <c r="G28" s="23">
        <v>17280.5</v>
      </c>
      <c r="H28" s="15">
        <f t="shared" si="1"/>
        <v>582.29653098743427</v>
      </c>
      <c r="I28" s="8">
        <f t="shared" si="2"/>
        <v>3.5005352188970766E-2</v>
      </c>
      <c r="J28" s="15">
        <f t="shared" si="0"/>
        <v>16634.5</v>
      </c>
    </row>
    <row r="29" spans="1:10" ht="28" x14ac:dyDescent="0.35">
      <c r="A29" s="7">
        <v>20</v>
      </c>
      <c r="B29" s="19" t="s">
        <v>44</v>
      </c>
      <c r="C29" s="20" t="s">
        <v>17</v>
      </c>
      <c r="D29" s="21">
        <v>50</v>
      </c>
      <c r="E29" s="21">
        <v>5650</v>
      </c>
      <c r="F29" s="23">
        <v>5876</v>
      </c>
      <c r="G29" s="23">
        <v>5989</v>
      </c>
      <c r="H29" s="15">
        <f t="shared" si="1"/>
        <v>172.61035117666998</v>
      </c>
      <c r="I29" s="8">
        <f t="shared" si="2"/>
        <v>2.9565004483586066E-2</v>
      </c>
      <c r="J29" s="15">
        <f t="shared" si="0"/>
        <v>5838.333333333333</v>
      </c>
    </row>
    <row r="30" spans="1:10" ht="28" x14ac:dyDescent="0.35">
      <c r="A30" s="7">
        <v>21</v>
      </c>
      <c r="B30" s="19" t="s">
        <v>45</v>
      </c>
      <c r="C30" s="20" t="s">
        <v>4</v>
      </c>
      <c r="D30" s="21">
        <v>50</v>
      </c>
      <c r="E30" s="21">
        <v>4050</v>
      </c>
      <c r="F30" s="23">
        <v>4131</v>
      </c>
      <c r="G30" s="23">
        <v>4293</v>
      </c>
      <c r="H30" s="15">
        <f t="shared" si="1"/>
        <v>123.72954376380768</v>
      </c>
      <c r="I30" s="8">
        <f t="shared" si="2"/>
        <v>2.9756985032180779E-2</v>
      </c>
      <c r="J30" s="15">
        <f t="shared" si="0"/>
        <v>4158</v>
      </c>
    </row>
    <row r="31" spans="1:10" ht="28" x14ac:dyDescent="0.35">
      <c r="A31" s="7">
        <v>22</v>
      </c>
      <c r="B31" s="19" t="s">
        <v>46</v>
      </c>
      <c r="C31" s="20" t="s">
        <v>4</v>
      </c>
      <c r="D31" s="21">
        <v>15</v>
      </c>
      <c r="E31" s="21">
        <v>7320</v>
      </c>
      <c r="F31" s="23">
        <v>7539.6</v>
      </c>
      <c r="G31" s="23">
        <v>7832.4</v>
      </c>
      <c r="H31" s="15">
        <f t="shared" si="1"/>
        <v>257.06995156960659</v>
      </c>
      <c r="I31" s="8">
        <f t="shared" si="2"/>
        <v>3.3985979847912032E-2</v>
      </c>
      <c r="J31" s="15">
        <f t="shared" si="0"/>
        <v>7564</v>
      </c>
    </row>
    <row r="32" spans="1:10" x14ac:dyDescent="0.35">
      <c r="A32" s="7">
        <v>23</v>
      </c>
      <c r="B32" s="19" t="s">
        <v>47</v>
      </c>
      <c r="C32" s="20" t="s">
        <v>4</v>
      </c>
      <c r="D32" s="21">
        <v>15</v>
      </c>
      <c r="E32" s="21">
        <v>5205</v>
      </c>
      <c r="F32" s="23">
        <v>5361.15</v>
      </c>
      <c r="G32" s="23">
        <v>5673.45</v>
      </c>
      <c r="H32" s="15">
        <f t="shared" si="1"/>
        <v>238.52306492245143</v>
      </c>
      <c r="I32" s="8">
        <f t="shared" si="2"/>
        <v>4.4063227836113841E-2</v>
      </c>
      <c r="J32" s="15">
        <f t="shared" si="0"/>
        <v>5413.2</v>
      </c>
    </row>
    <row r="33" spans="1:10" x14ac:dyDescent="0.35">
      <c r="A33" s="7">
        <v>24</v>
      </c>
      <c r="B33" s="19" t="s">
        <v>48</v>
      </c>
      <c r="C33" s="20" t="s">
        <v>4</v>
      </c>
      <c r="D33" s="21">
        <v>15</v>
      </c>
      <c r="E33" s="21">
        <v>3855</v>
      </c>
      <c r="F33" s="23">
        <v>4047.75</v>
      </c>
      <c r="G33" s="23">
        <v>4163.3999999999996</v>
      </c>
      <c r="H33" s="15">
        <f t="shared" si="1"/>
        <v>155.79797014082035</v>
      </c>
      <c r="I33" s="8">
        <f t="shared" si="2"/>
        <v>3.8735960552658558E-2</v>
      </c>
      <c r="J33" s="15">
        <f t="shared" si="0"/>
        <v>4022.0499999999997</v>
      </c>
    </row>
    <row r="34" spans="1:10" x14ac:dyDescent="0.35">
      <c r="A34" s="7">
        <v>25</v>
      </c>
      <c r="B34" s="19" t="s">
        <v>49</v>
      </c>
      <c r="C34" s="20" t="s">
        <v>4</v>
      </c>
      <c r="D34" s="21">
        <v>4</v>
      </c>
      <c r="E34" s="21">
        <v>1232</v>
      </c>
      <c r="F34" s="23">
        <v>1293.5999999999999</v>
      </c>
      <c r="G34" s="23">
        <v>1304</v>
      </c>
      <c r="H34" s="15">
        <f t="shared" si="1"/>
        <v>38.915977866852216</v>
      </c>
      <c r="I34" s="8">
        <f t="shared" si="2"/>
        <v>3.0485673073051143E-2</v>
      </c>
      <c r="J34" s="15">
        <f t="shared" si="0"/>
        <v>1276.5333333333333</v>
      </c>
    </row>
    <row r="35" spans="1:10" ht="28" x14ac:dyDescent="0.35">
      <c r="A35" s="7">
        <v>26</v>
      </c>
      <c r="B35" s="19" t="s">
        <v>50</v>
      </c>
      <c r="C35" s="20" t="s">
        <v>4</v>
      </c>
      <c r="D35" s="21">
        <v>20</v>
      </c>
      <c r="E35" s="21">
        <v>11160</v>
      </c>
      <c r="F35" s="23">
        <v>11718</v>
      </c>
      <c r="G35" s="23">
        <v>11829.6</v>
      </c>
      <c r="H35" s="15">
        <f t="shared" si="1"/>
        <v>358.74380830893807</v>
      </c>
      <c r="I35" s="8">
        <f t="shared" si="2"/>
        <v>3.1008523347244243E-2</v>
      </c>
      <c r="J35" s="15">
        <f t="shared" si="0"/>
        <v>11569.199999999999</v>
      </c>
    </row>
    <row r="36" spans="1:10" x14ac:dyDescent="0.35">
      <c r="A36" s="7">
        <v>27</v>
      </c>
      <c r="B36" s="19" t="s">
        <v>51</v>
      </c>
      <c r="C36" s="20" t="s">
        <v>4</v>
      </c>
      <c r="D36" s="21">
        <v>5</v>
      </c>
      <c r="E36" s="21">
        <v>5475</v>
      </c>
      <c r="F36" s="23">
        <v>5529.75</v>
      </c>
      <c r="G36" s="23">
        <v>5967.75</v>
      </c>
      <c r="H36" s="15">
        <f t="shared" si="1"/>
        <v>270.07533671181454</v>
      </c>
      <c r="I36" s="8">
        <f t="shared" si="2"/>
        <v>4.7737576086931424E-2</v>
      </c>
      <c r="J36" s="15">
        <f t="shared" si="0"/>
        <v>5657.5</v>
      </c>
    </row>
    <row r="37" spans="1:10" x14ac:dyDescent="0.35">
      <c r="A37" s="7">
        <v>28</v>
      </c>
      <c r="B37" s="19" t="s">
        <v>52</v>
      </c>
      <c r="C37" s="20" t="s">
        <v>4</v>
      </c>
      <c r="D37" s="21">
        <v>20</v>
      </c>
      <c r="E37" s="21">
        <v>24020</v>
      </c>
      <c r="F37" s="23">
        <v>25221</v>
      </c>
      <c r="G37" s="23">
        <v>25701.4</v>
      </c>
      <c r="H37" s="15">
        <f t="shared" si="1"/>
        <v>866.05341636645085</v>
      </c>
      <c r="I37" s="8">
        <f t="shared" si="2"/>
        <v>3.4668762264076843E-2</v>
      </c>
      <c r="J37" s="15">
        <f t="shared" si="0"/>
        <v>24980.799999999999</v>
      </c>
    </row>
    <row r="38" spans="1:10" ht="28" x14ac:dyDescent="0.35">
      <c r="A38" s="7">
        <v>29</v>
      </c>
      <c r="B38" s="19" t="s">
        <v>53</v>
      </c>
      <c r="C38" s="20" t="s">
        <v>31</v>
      </c>
      <c r="D38" s="21">
        <v>50</v>
      </c>
      <c r="E38" s="21">
        <v>1380</v>
      </c>
      <c r="F38" s="23">
        <v>1449</v>
      </c>
      <c r="G38" s="23">
        <v>1490.5</v>
      </c>
      <c r="H38" s="15">
        <f t="shared" si="1"/>
        <v>55.817410664893202</v>
      </c>
      <c r="I38" s="8">
        <f t="shared" si="2"/>
        <v>3.8766577611917957E-2</v>
      </c>
      <c r="J38" s="15">
        <f t="shared" si="0"/>
        <v>1439.8333333333333</v>
      </c>
    </row>
    <row r="39" spans="1:10" x14ac:dyDescent="0.35">
      <c r="A39" s="7">
        <v>30</v>
      </c>
      <c r="B39" s="19" t="s">
        <v>54</v>
      </c>
      <c r="C39" s="20" t="s">
        <v>4</v>
      </c>
      <c r="D39" s="21">
        <v>20</v>
      </c>
      <c r="E39" s="21">
        <v>6020</v>
      </c>
      <c r="F39" s="23">
        <v>6200</v>
      </c>
      <c r="G39" s="23">
        <v>6561.8</v>
      </c>
      <c r="H39" s="15">
        <f t="shared" si="1"/>
        <v>275.93673187888572</v>
      </c>
      <c r="I39" s="8">
        <f t="shared" si="2"/>
        <v>4.4075125687455793E-2</v>
      </c>
      <c r="J39" s="15">
        <f t="shared" si="0"/>
        <v>6260.5999999999995</v>
      </c>
    </row>
    <row r="40" spans="1:10" ht="28" x14ac:dyDescent="0.35">
      <c r="A40" s="7">
        <v>31</v>
      </c>
      <c r="B40" s="19" t="s">
        <v>58</v>
      </c>
      <c r="C40" s="20" t="s">
        <v>4</v>
      </c>
      <c r="D40" s="21">
        <v>8</v>
      </c>
      <c r="E40" s="21">
        <v>6128</v>
      </c>
      <c r="F40" s="23">
        <v>6189.28</v>
      </c>
      <c r="G40" s="23">
        <v>6802.08</v>
      </c>
      <c r="H40" s="15">
        <f t="shared" si="1"/>
        <v>372.75168785667495</v>
      </c>
      <c r="I40" s="8">
        <f t="shared" si="2"/>
        <v>5.8488101252867505E-2</v>
      </c>
      <c r="J40" s="15">
        <f t="shared" si="0"/>
        <v>6373.12</v>
      </c>
    </row>
    <row r="41" spans="1:10" ht="28" x14ac:dyDescent="0.35">
      <c r="A41" s="7">
        <v>32</v>
      </c>
      <c r="B41" s="19" t="s">
        <v>59</v>
      </c>
      <c r="C41" s="20" t="s">
        <v>17</v>
      </c>
      <c r="D41" s="21">
        <v>10</v>
      </c>
      <c r="E41" s="21">
        <v>7520</v>
      </c>
      <c r="F41" s="23">
        <v>7745.6</v>
      </c>
      <c r="G41" s="23">
        <v>8422.4</v>
      </c>
      <c r="H41" s="15">
        <f t="shared" si="1"/>
        <v>469.62384947955928</v>
      </c>
      <c r="I41" s="8">
        <f t="shared" si="2"/>
        <v>5.9476171413318048E-2</v>
      </c>
      <c r="J41" s="15">
        <f t="shared" si="0"/>
        <v>7896</v>
      </c>
    </row>
    <row r="42" spans="1:10" x14ac:dyDescent="0.35">
      <c r="A42" s="7">
        <v>33</v>
      </c>
      <c r="B42" s="19" t="s">
        <v>60</v>
      </c>
      <c r="C42" s="20" t="s">
        <v>4</v>
      </c>
      <c r="D42" s="21">
        <v>10</v>
      </c>
      <c r="E42" s="21">
        <v>1350</v>
      </c>
      <c r="F42" s="23">
        <v>1404</v>
      </c>
      <c r="G42" s="23">
        <v>1512</v>
      </c>
      <c r="H42" s="15">
        <f t="shared" si="1"/>
        <v>82.486362509205122</v>
      </c>
      <c r="I42" s="8">
        <f t="shared" si="2"/>
        <v>5.800728727792203E-2</v>
      </c>
      <c r="J42" s="15">
        <f t="shared" si="0"/>
        <v>1422</v>
      </c>
    </row>
    <row r="43" spans="1:10" ht="28" x14ac:dyDescent="0.35">
      <c r="A43" s="7">
        <v>34</v>
      </c>
      <c r="B43" s="19" t="s">
        <v>55</v>
      </c>
      <c r="C43" s="20" t="s">
        <v>4</v>
      </c>
      <c r="D43" s="21">
        <v>20</v>
      </c>
      <c r="E43" s="21">
        <v>3480</v>
      </c>
      <c r="F43" s="23">
        <v>3619</v>
      </c>
      <c r="G43" s="23">
        <v>3758.4</v>
      </c>
      <c r="H43" s="15">
        <f t="shared" si="1"/>
        <v>139.20004789271212</v>
      </c>
      <c r="I43" s="8">
        <f t="shared" si="2"/>
        <v>3.8462260179981986E-2</v>
      </c>
      <c r="J43" s="15">
        <f t="shared" si="0"/>
        <v>3619.1333333333332</v>
      </c>
    </row>
    <row r="44" spans="1:10" x14ac:dyDescent="0.35">
      <c r="A44" s="7">
        <v>35</v>
      </c>
      <c r="B44" s="19" t="s">
        <v>56</v>
      </c>
      <c r="C44" s="20" t="s">
        <v>4</v>
      </c>
      <c r="D44" s="21">
        <v>30</v>
      </c>
      <c r="E44" s="21">
        <v>14100</v>
      </c>
      <c r="F44" s="23">
        <v>14523</v>
      </c>
      <c r="G44" s="23">
        <v>2091.7800000000002</v>
      </c>
      <c r="H44" s="15">
        <f t="shared" si="1"/>
        <v>7058.2281447116766</v>
      </c>
      <c r="I44" s="8">
        <f t="shared" si="2"/>
        <v>0.68939723592794833</v>
      </c>
      <c r="J44" s="15">
        <f>(E44+F44+G44)/3</f>
        <v>10238.26</v>
      </c>
    </row>
    <row r="45" spans="1:10" x14ac:dyDescent="0.35">
      <c r="A45" s="4"/>
      <c r="B45" s="5"/>
      <c r="C45" s="5"/>
      <c r="D45" s="5"/>
      <c r="E45" s="5"/>
      <c r="I45" s="3" t="s">
        <v>18</v>
      </c>
      <c r="J45" s="24">
        <f>SUM(J10:J44)</f>
        <v>206257.74000000002</v>
      </c>
    </row>
    <row r="46" spans="1:10" x14ac:dyDescent="0.35">
      <c r="A46" s="5"/>
      <c r="B46" s="10" t="s">
        <v>61</v>
      </c>
      <c r="C46" s="25"/>
      <c r="D46" s="25"/>
      <c r="E46" s="4"/>
      <c r="F46" s="12"/>
      <c r="G46" s="12"/>
    </row>
    <row r="47" spans="1:10" x14ac:dyDescent="0.35">
      <c r="A47" s="3"/>
      <c r="B47" s="9"/>
      <c r="E47" s="3"/>
    </row>
    <row r="48" spans="1:10" x14ac:dyDescent="0.35">
      <c r="A48" s="3"/>
      <c r="B48" s="10"/>
      <c r="E48" s="3"/>
    </row>
    <row r="49" spans="1:5" x14ac:dyDescent="0.35">
      <c r="A49" s="3"/>
      <c r="B49" s="10" t="s">
        <v>10</v>
      </c>
      <c r="E49" s="3"/>
    </row>
    <row r="50" spans="1:5" x14ac:dyDescent="0.35">
      <c r="B50" s="26" t="s">
        <v>11</v>
      </c>
      <c r="C50" s="26"/>
      <c r="D50" s="17"/>
    </row>
    <row r="51" spans="1:5" x14ac:dyDescent="0.35">
      <c r="B51" s="11" t="s">
        <v>12</v>
      </c>
      <c r="C51" s="27"/>
      <c r="D51" s="18"/>
    </row>
    <row r="52" spans="1:5" x14ac:dyDescent="0.35">
      <c r="B52" s="11" t="s">
        <v>13</v>
      </c>
      <c r="C52" s="27"/>
      <c r="D52" s="18"/>
    </row>
    <row r="53" spans="1:5" x14ac:dyDescent="0.35">
      <c r="B53" s="10"/>
    </row>
  </sheetData>
  <mergeCells count="2">
    <mergeCell ref="B50:C50"/>
    <mergeCell ref="C51:C52"/>
  </mergeCells>
  <pageMargins left="0.19685039370078741" right="0.11811023622047244" top="0.15748031496062992" bottom="0.15748031496062992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2021-02-05T06:54:35Z</cp:lastPrinted>
  <dcterms:created xsi:type="dcterms:W3CDTF">2020-02-19T05:13:35Z</dcterms:created>
  <dcterms:modified xsi:type="dcterms:W3CDTF">2021-02-05T10:01:45Z</dcterms:modified>
</cp:coreProperties>
</file>