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76" windowWidth="16608" windowHeight="9156"/>
  </bookViews>
  <sheets>
    <sheet name=" Приложение 1 " sheetId="4" r:id="rId1"/>
    <sheet name="Лист1" sheetId="5" r:id="rId2"/>
  </sheets>
  <definedNames>
    <definedName name="OLE_LINK1" localSheetId="0">' Приложение 1 '!#REF!</definedName>
  </definedNames>
  <calcPr calcId="145621"/>
</workbook>
</file>

<file path=xl/calcChain.xml><?xml version="1.0" encoding="utf-8"?>
<calcChain xmlns="http://schemas.openxmlformats.org/spreadsheetml/2006/main">
  <c r="H13" i="4" l="1"/>
  <c r="F11" i="4" l="1"/>
  <c r="F13" i="4" s="1"/>
  <c r="F12" i="4"/>
  <c r="H11" i="4"/>
  <c r="H12" i="4"/>
  <c r="J10" i="4" l="1"/>
  <c r="K10" i="4"/>
  <c r="K11" i="4"/>
  <c r="H10" i="4"/>
  <c r="F10" i="4"/>
  <c r="J11" i="4"/>
  <c r="L11" i="4" s="1"/>
  <c r="J12" i="4"/>
  <c r="J13" i="4" s="1"/>
  <c r="M11" i="4" l="1"/>
  <c r="N11" i="4" s="1"/>
  <c r="M10" i="4"/>
  <c r="O11" i="4"/>
  <c r="L10" i="4"/>
  <c r="L13" i="4"/>
  <c r="O13" i="4" s="1"/>
  <c r="K12" i="4"/>
  <c r="O10" i="4" l="1"/>
  <c r="N10" i="4"/>
  <c r="L12" i="4"/>
  <c r="M12" i="4"/>
  <c r="M13" i="4" s="1"/>
  <c r="O12" i="4" l="1"/>
  <c r="N12" i="4"/>
  <c r="N13" i="4" s="1"/>
</calcChain>
</file>

<file path=xl/sharedStrings.xml><?xml version="1.0" encoding="utf-8"?>
<sst xmlns="http://schemas.openxmlformats.org/spreadsheetml/2006/main" count="76" uniqueCount="69">
  <si>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</si>
  <si>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</si>
  <si>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</si>
  <si>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</si>
  <si>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</si>
  <si>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</si>
  <si>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</si>
  <si>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</si>
  <si>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</si>
  <si>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</si>
  <si>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</si>
  <si>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Быстросъем для поливочных шланговв ассортименте</t>
  </si>
  <si>
    <t>Гвозди строительные 100*4,0</t>
  </si>
  <si>
    <t>Гвозди строительные 20х2</t>
  </si>
  <si>
    <t>Гвозди строительные 50х2</t>
  </si>
  <si>
    <t>Грабли веерные пластик с черенком</t>
  </si>
  <si>
    <t>Грабли садовые</t>
  </si>
  <si>
    <t>Зубило</t>
  </si>
  <si>
    <t>Инструмент для рыхления почвы из 5 предметов</t>
  </si>
  <si>
    <t>Кисть малярная 70мм</t>
  </si>
  <si>
    <t>Клей монтажный бесцветный 310мл для изделий из пенополиуретана, древесины и ее производных, металла, стекла, твердых пластиков (ПВХ, АБС, поликарбоната, полиолефины)</t>
  </si>
  <si>
    <t>Круг отрезн 115</t>
  </si>
  <si>
    <t>Круг отрезн 230</t>
  </si>
  <si>
    <t>Лейка садовая</t>
  </si>
  <si>
    <t>Лопата для уборки снега</t>
  </si>
  <si>
    <t>Лопата для уборки снега пластик</t>
  </si>
  <si>
    <t>Метла уличная,из прочного полипропилена и оснащена промежуточной армирующей планкой, деревянным черенком</t>
  </si>
  <si>
    <t>Противошумные наушники</t>
  </si>
  <si>
    <t>Набор бит для шуруповерта (3-5 предм.)</t>
  </si>
  <si>
    <t>Набор ключей слесарн.(8-36)</t>
  </si>
  <si>
    <t>Набор сверел по дереву (8-10шт)</t>
  </si>
  <si>
    <t>Набор сверел по металлу (8-10шт)</t>
  </si>
  <si>
    <t>Набор слес. Инстр. (плоскогуб., бокор.,длиногуб., ключ разв.,молоток,отвертки, тестер нож техн., рулетка.)</t>
  </si>
  <si>
    <t>Ножовка по дереву 400мм</t>
  </si>
  <si>
    <t>Пистолет для монтажного клея (герметика)</t>
  </si>
  <si>
    <t>Пистолет поливочный быстросъемный</t>
  </si>
  <si>
    <t>Разбрызгиватель от 160мкв</t>
  </si>
  <si>
    <t>Рубанок</t>
  </si>
  <si>
    <t>Рулетка 5м</t>
  </si>
  <si>
    <t>Савок посадочный, цветковый 8 см-10см</t>
  </si>
  <si>
    <t>Секатор садовый</t>
  </si>
  <si>
    <t>Стремянка 1,5 м, материал- алюминий, грузоподьемность 150 к</t>
  </si>
  <si>
    <t>Саморезы по дереву 30мм</t>
  </si>
  <si>
    <t>Саморезы по дереву 50мм</t>
  </si>
  <si>
    <t>Саморезы по дереву 70мм</t>
  </si>
  <si>
    <t>Саморезы по дереву 20мм</t>
  </si>
  <si>
    <t>Тачка садовая , 2-х колесная, Грузоподъемность, 100 кг, Тип оси колеса: подшипник</t>
  </si>
  <si>
    <t>Топор</t>
  </si>
  <si>
    <t>Тяпка садовая посадочная</t>
  </si>
  <si>
    <t>Шланг для полива  армированный. 3/4 дюйма, 50метров, 4-х слойный.</t>
  </si>
  <si>
    <t>Щиток защитный для лица (сетка)</t>
  </si>
  <si>
    <t>Скоба д/степлера меб. 14мм (1000 шт) торговая марка отсутствует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</si>
  <si>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</si>
  <si>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</si>
  <si>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</si>
  <si>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</si>
  <si>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</si>
  <si>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</si>
  <si>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</si>
  <si>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Монтажные работы</t>
  </si>
  <si>
    <t>Пусконаладочные работы</t>
  </si>
  <si>
    <t>Оборудование и материалы</t>
  </si>
  <si>
    <t>усл. ед.</t>
  </si>
  <si>
    <t>Выполнение работ по установке системы пожаротушения :</t>
  </si>
  <si>
    <t>Выполнение монтажных работ по установке системы пожарной сигнализации на объектах музея-заповедника</t>
  </si>
  <si>
    <t xml:space="preserve"> Заказчиком принято решение  объявить запрос котировок   по начальной (максимальной) цене договора 170000,00 руб.           
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</si>
  <si>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173</t>
    </r>
    <r>
      <rPr>
        <sz val="12"/>
        <color indexed="8"/>
        <rFont val="Times New Roman"/>
        <family val="1"/>
        <charset val="204"/>
      </rPr>
      <t xml:space="preserve"> от 30.05.2020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</si>
  <si>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171</t>
    </r>
    <r>
      <rPr>
        <sz val="12"/>
        <color indexed="8"/>
        <rFont val="Times New Roman"/>
        <family val="1"/>
        <charset val="204"/>
      </rPr>
      <t xml:space="preserve"> от 29.05.2020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</si>
  <si>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172</t>
    </r>
    <r>
      <rPr>
        <sz val="12"/>
        <color indexed="8"/>
        <rFont val="Times New Roman"/>
        <family val="1"/>
        <charset val="204"/>
      </rPr>
      <t xml:space="preserve"> от 30.05.2020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</si>
</sst>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0" xfId="0" applyFont="1"/>
    <xf numFmtId="0" fontId="14" fillId="0" borderId="0" xfId="0" applyFont="1" applyAlignment="1">
      <alignment wrapText="1"/>
    </xf>
    <xf numFmtId="0" fontId="14" fillId="0" borderId="5" xfId="0" applyFont="1" applyBorder="1"/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8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left"/>
    </xf>
    <xf numFmtId="2" fontId="15" fillId="0" borderId="1" xfId="0" applyNumberFormat="1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left" wrapText="1"/>
    </xf>
    <xf numFmtId="2" fontId="15" fillId="0" borderId="8" xfId="0" applyNumberFormat="1" applyFont="1" applyBorder="1" applyAlignment="1">
      <alignment horizontal="left" wrapText="1"/>
    </xf>
    <xf numFmtId="2" fontId="14" fillId="0" borderId="5" xfId="0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left" vertical="top"/>
    </xf>
    <xf numFmtId="2" fontId="16" fillId="0" borderId="1" xfId="0" applyNumberFormat="1" applyFont="1" applyBorder="1" applyAlignment="1">
      <alignment horizontal="left" vertical="top" wrapText="1"/>
    </xf>
    <xf numFmtId="2" fontId="16" fillId="0" borderId="8" xfId="0" applyNumberFormat="1" applyFont="1" applyBorder="1" applyAlignment="1">
      <alignment horizontal="left" vertical="top" wrapText="1"/>
    </xf>
    <xf numFmtId="2" fontId="16" fillId="0" borderId="1" xfId="0" applyNumberFormat="1" applyFont="1" applyFill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4" fillId="0" borderId="1" xfId="0" applyFont="1" applyBorder="1"/>
    <xf numFmtId="2" fontId="17" fillId="0" borderId="5" xfId="0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left" vertical="top" wrapText="1"/>
    </xf>
    <xf numFmtId="2" fontId="14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/>
    <xf numFmtId="0" fontId="10" fillId="0" borderId="0" xfId="0" applyFont="1" applyAlignment="1">
      <alignment wrapText="1"/>
    </xf>
    <xf numFmtId="0" fontId="1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21"/>
  <sheetViews>
    <sheetView tabSelected="1" topLeftCell="B7" zoomScaleNormal="100" workbookViewId="0">
      <selection activeCell="B21" sqref="B21:O21"/>
    </sheetView>
  </sheetViews>
  <sheetFormatPr defaultRowHeight="14.4" x14ac:dyDescent="0.3"/>
  <cols>
    <col min="1" max="1" width="6.33203125" customWidth="1"/>
    <col min="2" max="2" width="46.33203125" style="9" customWidth="1"/>
    <col min="3" max="3" width="9.6640625" style="12" customWidth="1"/>
    <col min="4" max="4" width="10.109375" style="12" customWidth="1"/>
    <col min="5" max="5" width="13.6640625" style="12" customWidth="1"/>
    <col min="6" max="6" width="15.5546875" style="12" customWidth="1"/>
    <col min="7" max="7" width="14.6640625" style="12" customWidth="1"/>
    <col min="8" max="8" width="16.88671875" style="12" customWidth="1"/>
    <col min="9" max="9" width="15.88671875" style="12" customWidth="1"/>
    <col min="10" max="10" width="15.5546875" style="12" customWidth="1"/>
    <col min="11" max="11" width="13.109375" customWidth="1"/>
    <col min="12" max="12" width="11.44140625" customWidth="1"/>
    <col min="15" max="15" width="11.6640625" customWidth="1"/>
  </cols>
  <sheetData>
    <row r="1" spans="1:16379" ht="24.6" customHeight="1" x14ac:dyDescent="0.25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</row>
    <row r="2" spans="1:16379" ht="69" customHeight="1" x14ac:dyDescent="0.35">
      <c r="A2" s="3"/>
      <c r="B2" s="59" t="s">
        <v>64</v>
      </c>
      <c r="C2" s="59"/>
      <c r="D2" s="59"/>
      <c r="E2" s="59"/>
      <c r="F2" s="59"/>
      <c r="G2" s="59"/>
      <c r="H2" s="59"/>
      <c r="I2" s="59"/>
      <c r="J2" s="5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</row>
    <row r="3" spans="1:16379" ht="48.75" customHeight="1" x14ac:dyDescent="0.3">
      <c r="A3" s="4"/>
      <c r="B3" s="60" t="s">
        <v>7</v>
      </c>
      <c r="C3" s="60"/>
      <c r="D3" s="60"/>
      <c r="E3" s="60"/>
      <c r="F3" s="60"/>
      <c r="G3" s="60"/>
      <c r="H3" s="60"/>
      <c r="I3" s="60"/>
      <c r="J3" s="60"/>
    </row>
    <row r="4" spans="1:16379" s="1" customFormat="1" ht="20.399999999999999" customHeight="1" x14ac:dyDescent="0.2">
      <c r="A4" s="52" t="s">
        <v>5</v>
      </c>
      <c r="B4" s="52" t="s">
        <v>0</v>
      </c>
      <c r="C4" s="55" t="s">
        <v>3</v>
      </c>
      <c r="D4" s="52" t="s">
        <v>2</v>
      </c>
      <c r="E4" s="53" t="s">
        <v>1</v>
      </c>
      <c r="F4" s="53"/>
      <c r="G4" s="53"/>
      <c r="H4" s="53"/>
      <c r="I4" s="53"/>
      <c r="J4" s="53"/>
      <c r="K4" s="52" t="s">
        <v>52</v>
      </c>
      <c r="L4" s="52" t="s">
        <v>53</v>
      </c>
      <c r="M4" s="54" t="s">
        <v>54</v>
      </c>
      <c r="N4" s="52" t="s">
        <v>55</v>
      </c>
      <c r="O4" s="53" t="s">
        <v>56</v>
      </c>
    </row>
    <row r="5" spans="1:16379" s="1" customFormat="1" ht="19.2" customHeight="1" x14ac:dyDescent="0.3">
      <c r="A5" s="53"/>
      <c r="B5" s="54"/>
      <c r="C5" s="56"/>
      <c r="D5" s="57"/>
      <c r="E5" s="61">
        <v>1</v>
      </c>
      <c r="F5" s="61"/>
      <c r="G5" s="61">
        <v>2</v>
      </c>
      <c r="H5" s="61"/>
      <c r="I5" s="61">
        <v>3</v>
      </c>
      <c r="J5" s="61"/>
      <c r="K5" s="53"/>
      <c r="L5" s="53"/>
      <c r="M5" s="57"/>
      <c r="N5" s="67"/>
      <c r="O5" s="53"/>
    </row>
    <row r="6" spans="1:16379" s="1" customFormat="1" ht="31.2" customHeight="1" x14ac:dyDescent="0.3">
      <c r="A6" s="53"/>
      <c r="B6" s="54"/>
      <c r="C6" s="56"/>
      <c r="D6" s="57"/>
      <c r="E6" s="62" t="s">
        <v>66</v>
      </c>
      <c r="F6" s="62"/>
      <c r="G6" s="62" t="s">
        <v>67</v>
      </c>
      <c r="H6" s="62"/>
      <c r="I6" s="62" t="s">
        <v>68</v>
      </c>
      <c r="J6" s="62"/>
      <c r="K6" s="53"/>
      <c r="L6" s="53"/>
      <c r="M6" s="57"/>
      <c r="N6" s="67"/>
      <c r="O6" s="53"/>
    </row>
    <row r="7" spans="1:16379" s="1" customFormat="1" ht="29.25" customHeight="1" x14ac:dyDescent="0.2">
      <c r="A7" s="53"/>
      <c r="B7" s="54"/>
      <c r="C7" s="56"/>
      <c r="D7" s="58"/>
      <c r="E7" s="7" t="s">
        <v>4</v>
      </c>
      <c r="F7" s="7" t="s">
        <v>6</v>
      </c>
      <c r="G7" s="7" t="s">
        <v>8</v>
      </c>
      <c r="H7" s="7" t="s">
        <v>6</v>
      </c>
      <c r="I7" s="7" t="s">
        <v>4</v>
      </c>
      <c r="J7" s="7" t="s">
        <v>6</v>
      </c>
      <c r="K7" s="66"/>
      <c r="L7" s="66"/>
      <c r="M7" s="58"/>
      <c r="N7" s="67"/>
      <c r="O7" s="53"/>
    </row>
    <row r="8" spans="1:16379" s="5" customFormat="1" ht="18" customHeight="1" x14ac:dyDescent="0.3">
      <c r="A8" s="6">
        <v>1</v>
      </c>
      <c r="B8" s="2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8">
        <v>10</v>
      </c>
      <c r="K8" s="27">
        <v>11</v>
      </c>
      <c r="L8" s="27">
        <v>12</v>
      </c>
      <c r="M8" s="31">
        <v>13</v>
      </c>
      <c r="N8" s="32">
        <v>14</v>
      </c>
      <c r="O8" s="27">
        <v>15</v>
      </c>
    </row>
    <row r="9" spans="1:16379" s="5" customFormat="1" ht="45" customHeight="1" x14ac:dyDescent="0.3">
      <c r="A9" s="6"/>
      <c r="B9" s="46" t="s">
        <v>63</v>
      </c>
      <c r="C9" s="6"/>
      <c r="D9" s="6"/>
      <c r="E9" s="6"/>
      <c r="F9" s="6"/>
      <c r="G9" s="6"/>
      <c r="H9" s="6"/>
      <c r="I9" s="6"/>
      <c r="J9" s="30"/>
      <c r="K9" s="30"/>
      <c r="L9" s="30"/>
      <c r="M9" s="31"/>
      <c r="N9" s="32"/>
      <c r="O9" s="30"/>
    </row>
    <row r="10" spans="1:16379" s="5" customFormat="1" ht="18" customHeight="1" x14ac:dyDescent="0.3">
      <c r="A10" s="6"/>
      <c r="B10" s="46" t="s">
        <v>59</v>
      </c>
      <c r="C10" s="34" t="s">
        <v>62</v>
      </c>
      <c r="D10" s="34">
        <v>1</v>
      </c>
      <c r="E10" s="35">
        <v>53430</v>
      </c>
      <c r="F10" s="35">
        <f>D10*E10</f>
        <v>53430</v>
      </c>
      <c r="G10" s="35">
        <v>57855</v>
      </c>
      <c r="H10" s="35">
        <f>D10*G10</f>
        <v>57855</v>
      </c>
      <c r="I10" s="35">
        <v>49800</v>
      </c>
      <c r="J10" s="36">
        <f>D10*I10</f>
        <v>49800</v>
      </c>
      <c r="K10" s="37">
        <f t="shared" ref="K10:L13" si="0">(E10+G10+I10)/3</f>
        <v>53695</v>
      </c>
      <c r="L10" s="38">
        <f t="shared" si="0"/>
        <v>53695</v>
      </c>
      <c r="M10" s="39">
        <f t="shared" ref="M10:M12" si="1">STDEV(F10,H10,J10)</f>
        <v>4034.0333414586448</v>
      </c>
      <c r="N10" s="40">
        <f t="shared" ref="N10:N12" si="2">SUM(M10)/L10*100</f>
        <v>7.5128658933953725</v>
      </c>
      <c r="O10" s="39">
        <f t="shared" ref="O10:O12" si="3">L10</f>
        <v>53695</v>
      </c>
    </row>
    <row r="11" spans="1:16379" s="5" customFormat="1" ht="18" customHeight="1" x14ac:dyDescent="0.3">
      <c r="A11" s="6"/>
      <c r="B11" s="46" t="s">
        <v>60</v>
      </c>
      <c r="C11" s="34" t="s">
        <v>62</v>
      </c>
      <c r="D11" s="34">
        <v>1</v>
      </c>
      <c r="E11" s="35">
        <v>17810</v>
      </c>
      <c r="F11" s="35">
        <f t="shared" ref="F11:F12" si="4">D11*E11</f>
        <v>17810</v>
      </c>
      <c r="G11" s="35">
        <v>10340</v>
      </c>
      <c r="H11" s="35">
        <f t="shared" ref="H11:H12" si="5">D11*G11</f>
        <v>10340</v>
      </c>
      <c r="I11" s="35">
        <v>16600</v>
      </c>
      <c r="J11" s="36">
        <f t="shared" ref="J11:J12" si="6">D11*I11</f>
        <v>16600</v>
      </c>
      <c r="K11" s="37">
        <f t="shared" si="0"/>
        <v>14916.666666666666</v>
      </c>
      <c r="L11" s="38">
        <f t="shared" si="0"/>
        <v>14916.666666666666</v>
      </c>
      <c r="M11" s="39">
        <f t="shared" si="1"/>
        <v>4009.4180791398285</v>
      </c>
      <c r="N11" s="40">
        <f t="shared" si="2"/>
        <v>26.878780418814497</v>
      </c>
      <c r="O11" s="39">
        <f t="shared" si="3"/>
        <v>14916.666666666666</v>
      </c>
    </row>
    <row r="12" spans="1:16379" s="2" customFormat="1" ht="28.8" customHeight="1" x14ac:dyDescent="0.3">
      <c r="A12" s="28">
        <v>1</v>
      </c>
      <c r="B12" s="29" t="s">
        <v>61</v>
      </c>
      <c r="C12" s="34" t="s">
        <v>62</v>
      </c>
      <c r="D12" s="28">
        <v>1</v>
      </c>
      <c r="E12" s="36">
        <v>106860</v>
      </c>
      <c r="F12" s="36">
        <f t="shared" si="4"/>
        <v>106860</v>
      </c>
      <c r="G12" s="36">
        <v>97105</v>
      </c>
      <c r="H12" s="35">
        <f t="shared" si="5"/>
        <v>97105</v>
      </c>
      <c r="I12" s="36">
        <v>100200</v>
      </c>
      <c r="J12" s="36">
        <f t="shared" si="6"/>
        <v>100200</v>
      </c>
      <c r="K12" s="37">
        <f t="shared" si="0"/>
        <v>101388.33333333333</v>
      </c>
      <c r="L12" s="38">
        <f t="shared" si="0"/>
        <v>101388.33333333333</v>
      </c>
      <c r="M12" s="39">
        <f t="shared" si="1"/>
        <v>4984.8879960670465</v>
      </c>
      <c r="N12" s="40">
        <f t="shared" si="2"/>
        <v>4.9166287995664</v>
      </c>
      <c r="O12" s="39">
        <f t="shared" si="3"/>
        <v>101388.33333333333</v>
      </c>
    </row>
    <row r="13" spans="1:16379" x14ac:dyDescent="0.3">
      <c r="A13" s="21"/>
      <c r="B13" s="22" t="s">
        <v>10</v>
      </c>
      <c r="C13" s="47"/>
      <c r="D13" s="23"/>
      <c r="E13" s="41"/>
      <c r="F13" s="50">
        <f>SUM(F10:F12)</f>
        <v>178100</v>
      </c>
      <c r="G13" s="48"/>
      <c r="H13" s="50">
        <f>SUM(H10:H12)</f>
        <v>165300</v>
      </c>
      <c r="I13" s="48"/>
      <c r="J13" s="50">
        <f>SUM(J10:J12)</f>
        <v>166600</v>
      </c>
      <c r="K13" s="42"/>
      <c r="L13" s="45">
        <f t="shared" si="0"/>
        <v>170000</v>
      </c>
      <c r="M13" s="49">
        <f>M12</f>
        <v>4984.8879960670465</v>
      </c>
      <c r="N13" s="44">
        <f>N12</f>
        <v>4.9166287995664</v>
      </c>
      <c r="O13" s="43">
        <f>L13</f>
        <v>170000</v>
      </c>
    </row>
    <row r="14" spans="1:16379" ht="15.6" x14ac:dyDescent="0.3">
      <c r="B14" s="16"/>
      <c r="C14" s="17"/>
      <c r="D14" s="17"/>
      <c r="E14" s="18"/>
      <c r="F14" s="19"/>
      <c r="G14" s="18"/>
      <c r="H14" s="19"/>
      <c r="I14" s="18"/>
      <c r="J14" s="20"/>
    </row>
    <row r="15" spans="1:16379" ht="15.6" x14ac:dyDescent="0.3">
      <c r="B15" s="68"/>
      <c r="C15" s="69"/>
      <c r="D15" s="69"/>
      <c r="E15" s="69"/>
      <c r="F15" s="69"/>
      <c r="G15" s="69"/>
      <c r="H15" s="69"/>
      <c r="I15" s="69"/>
      <c r="J15" s="69"/>
    </row>
    <row r="16" spans="1:16379" ht="15.6" x14ac:dyDescent="0.3">
      <c r="B16" s="14"/>
      <c r="C16" s="15"/>
      <c r="D16" s="10" t="s">
        <v>9</v>
      </c>
      <c r="E16" s="11"/>
      <c r="F16" s="13"/>
      <c r="G16" s="11"/>
      <c r="H16" s="13"/>
      <c r="I16" s="11"/>
      <c r="J16" s="13"/>
    </row>
    <row r="17" spans="2:15" ht="15.6" x14ac:dyDescent="0.3">
      <c r="B17" s="63"/>
      <c r="C17" s="64"/>
      <c r="D17" s="64"/>
      <c r="E17" s="64"/>
      <c r="F17" s="64"/>
      <c r="G17" s="64"/>
      <c r="H17" s="64"/>
      <c r="I17" s="64"/>
      <c r="J17" s="64"/>
    </row>
    <row r="18" spans="2:15" ht="15.75" customHeight="1" x14ac:dyDescent="0.3">
      <c r="B18" s="68" t="s">
        <v>57</v>
      </c>
      <c r="C18" s="69"/>
      <c r="D18" s="69"/>
      <c r="E18" s="69"/>
      <c r="F18" s="69"/>
      <c r="G18" s="69"/>
      <c r="H18" s="69"/>
      <c r="I18" s="69"/>
      <c r="J18" s="69"/>
      <c r="K18" s="33"/>
      <c r="L18" s="11"/>
      <c r="M18" s="11"/>
      <c r="N18" s="11"/>
      <c r="O18" s="13"/>
    </row>
    <row r="19" spans="2:15" ht="15.6" x14ac:dyDescent="0.3">
      <c r="B19" s="14"/>
      <c r="C19" s="15"/>
      <c r="D19" s="10"/>
      <c r="E19" s="11"/>
      <c r="F19" s="13"/>
      <c r="G19" s="11"/>
      <c r="H19" s="13"/>
      <c r="I19" s="11"/>
      <c r="J19" s="13"/>
      <c r="K19" s="33"/>
      <c r="L19" s="11" t="s">
        <v>9</v>
      </c>
      <c r="M19" s="11"/>
      <c r="N19" s="11"/>
      <c r="O19" s="13"/>
    </row>
    <row r="20" spans="2:15" ht="15.75" customHeight="1" x14ac:dyDescent="0.3">
      <c r="B20" s="63" t="s">
        <v>58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2:15" ht="15.6" x14ac:dyDescent="0.3">
      <c r="B21" s="65" t="s">
        <v>65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</sheetData>
  <mergeCells count="24">
    <mergeCell ref="O4:O7"/>
    <mergeCell ref="B20:O20"/>
    <mergeCell ref="B21:O21"/>
    <mergeCell ref="I5:J5"/>
    <mergeCell ref="K4:K7"/>
    <mergeCell ref="L4:L7"/>
    <mergeCell ref="M4:M7"/>
    <mergeCell ref="N4:N7"/>
    <mergeCell ref="I6:J6"/>
    <mergeCell ref="B15:J15"/>
    <mergeCell ref="B17:J17"/>
    <mergeCell ref="B18:J18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E41"/>
  <sheetViews>
    <sheetView workbookViewId="0">
      <selection activeCell="E1" sqref="E1:E41"/>
    </sheetView>
  </sheetViews>
  <sheetFormatPr defaultRowHeight="14.4" x14ac:dyDescent="0.3"/>
  <cols>
    <col min="5" max="5" width="74.88671875" customWidth="1"/>
  </cols>
  <sheetData>
    <row r="1" spans="5:5" ht="32.25" customHeight="1" thickBot="1" x14ac:dyDescent="0.35">
      <c r="E1" s="24" t="s">
        <v>11</v>
      </c>
    </row>
    <row r="2" spans="5:5" ht="15" thickBot="1" x14ac:dyDescent="0.35">
      <c r="E2" s="25" t="s">
        <v>12</v>
      </c>
    </row>
    <row r="3" spans="5:5" ht="15" thickBot="1" x14ac:dyDescent="0.35">
      <c r="E3" s="25" t="s">
        <v>13</v>
      </c>
    </row>
    <row r="4" spans="5:5" ht="15" thickBot="1" x14ac:dyDescent="0.35">
      <c r="E4" s="25" t="s">
        <v>14</v>
      </c>
    </row>
    <row r="5" spans="5:5" ht="15" thickBot="1" x14ac:dyDescent="0.35">
      <c r="E5" s="25" t="s">
        <v>15</v>
      </c>
    </row>
    <row r="6" spans="5:5" ht="15" thickBot="1" x14ac:dyDescent="0.35">
      <c r="E6" s="25" t="s">
        <v>16</v>
      </c>
    </row>
    <row r="7" spans="5:5" ht="15" thickBot="1" x14ac:dyDescent="0.35">
      <c r="E7" s="25" t="s">
        <v>17</v>
      </c>
    </row>
    <row r="8" spans="5:5" ht="15" thickBot="1" x14ac:dyDescent="0.35">
      <c r="E8" s="25" t="s">
        <v>18</v>
      </c>
    </row>
    <row r="9" spans="5:5" ht="15" thickBot="1" x14ac:dyDescent="0.35">
      <c r="E9" s="25" t="s">
        <v>19</v>
      </c>
    </row>
    <row r="10" spans="5:5" ht="57" customHeight="1" thickBot="1" x14ac:dyDescent="0.35">
      <c r="E10" s="25" t="s">
        <v>20</v>
      </c>
    </row>
    <row r="11" spans="5:5" ht="15" thickBot="1" x14ac:dyDescent="0.35">
      <c r="E11" s="25" t="s">
        <v>21</v>
      </c>
    </row>
    <row r="12" spans="5:5" ht="15" thickBot="1" x14ac:dyDescent="0.35">
      <c r="E12" s="25" t="s">
        <v>22</v>
      </c>
    </row>
    <row r="13" spans="5:5" ht="15" thickBot="1" x14ac:dyDescent="0.35">
      <c r="E13" s="25" t="s">
        <v>23</v>
      </c>
    </row>
    <row r="14" spans="5:5" ht="15" thickBot="1" x14ac:dyDescent="0.35">
      <c r="E14" s="25" t="s">
        <v>24</v>
      </c>
    </row>
    <row r="15" spans="5:5" ht="15" thickBot="1" x14ac:dyDescent="0.35">
      <c r="E15" s="25" t="s">
        <v>25</v>
      </c>
    </row>
    <row r="16" spans="5:5" ht="29.4" thickBot="1" x14ac:dyDescent="0.35">
      <c r="E16" s="25" t="s">
        <v>26</v>
      </c>
    </row>
    <row r="17" spans="5:5" ht="15" thickBot="1" x14ac:dyDescent="0.35">
      <c r="E17" s="25" t="s">
        <v>27</v>
      </c>
    </row>
    <row r="18" spans="5:5" ht="15" thickBot="1" x14ac:dyDescent="0.35">
      <c r="E18" s="25" t="s">
        <v>28</v>
      </c>
    </row>
    <row r="19" spans="5:5" ht="15" thickBot="1" x14ac:dyDescent="0.35">
      <c r="E19" s="25" t="s">
        <v>29</v>
      </c>
    </row>
    <row r="20" spans="5:5" ht="15" thickBot="1" x14ac:dyDescent="0.35">
      <c r="E20" s="25" t="s">
        <v>30</v>
      </c>
    </row>
    <row r="21" spans="5:5" ht="15" thickBot="1" x14ac:dyDescent="0.35">
      <c r="E21" s="25" t="s">
        <v>31</v>
      </c>
    </row>
    <row r="22" spans="5:5" ht="29.4" thickBot="1" x14ac:dyDescent="0.35">
      <c r="E22" s="25" t="s">
        <v>32</v>
      </c>
    </row>
    <row r="23" spans="5:5" ht="15" thickBot="1" x14ac:dyDescent="0.35">
      <c r="E23" s="25" t="s">
        <v>33</v>
      </c>
    </row>
    <row r="24" spans="5:5" ht="15" thickBot="1" x14ac:dyDescent="0.35">
      <c r="E24" s="25" t="s">
        <v>34</v>
      </c>
    </row>
    <row r="25" spans="5:5" ht="15" thickBot="1" x14ac:dyDescent="0.35">
      <c r="E25" s="25" t="s">
        <v>35</v>
      </c>
    </row>
    <row r="26" spans="5:5" ht="15" thickBot="1" x14ac:dyDescent="0.35">
      <c r="E26" s="25" t="s">
        <v>36</v>
      </c>
    </row>
    <row r="27" spans="5:5" ht="15" thickBot="1" x14ac:dyDescent="0.35">
      <c r="E27" s="25" t="s">
        <v>37</v>
      </c>
    </row>
    <row r="28" spans="5:5" ht="15" thickBot="1" x14ac:dyDescent="0.35">
      <c r="E28" s="25" t="s">
        <v>38</v>
      </c>
    </row>
    <row r="29" spans="5:5" ht="15" thickBot="1" x14ac:dyDescent="0.35">
      <c r="E29" s="25" t="s">
        <v>39</v>
      </c>
    </row>
    <row r="30" spans="5:5" ht="15" thickBot="1" x14ac:dyDescent="0.35">
      <c r="E30" s="25" t="s">
        <v>40</v>
      </c>
    </row>
    <row r="31" spans="5:5" ht="15" thickBot="1" x14ac:dyDescent="0.35">
      <c r="E31" s="25" t="s">
        <v>41</v>
      </c>
    </row>
    <row r="32" spans="5:5" ht="15" thickBot="1" x14ac:dyDescent="0.35">
      <c r="E32" s="25" t="s">
        <v>42</v>
      </c>
    </row>
    <row r="33" spans="5:5" ht="15" thickBot="1" x14ac:dyDescent="0.35">
      <c r="E33" s="25" t="s">
        <v>43</v>
      </c>
    </row>
    <row r="34" spans="5:5" ht="15" thickBot="1" x14ac:dyDescent="0.35">
      <c r="E34" s="25" t="s">
        <v>44</v>
      </c>
    </row>
    <row r="35" spans="5:5" ht="15" thickBot="1" x14ac:dyDescent="0.35">
      <c r="E35" s="25" t="s">
        <v>45</v>
      </c>
    </row>
    <row r="36" spans="5:5" ht="29.4" thickBot="1" x14ac:dyDescent="0.35">
      <c r="E36" s="25" t="s">
        <v>46</v>
      </c>
    </row>
    <row r="37" spans="5:5" ht="15" thickBot="1" x14ac:dyDescent="0.35">
      <c r="E37" s="25" t="s">
        <v>47</v>
      </c>
    </row>
    <row r="38" spans="5:5" ht="15" thickBot="1" x14ac:dyDescent="0.35">
      <c r="E38" s="25" t="s">
        <v>48</v>
      </c>
    </row>
    <row r="39" spans="5:5" ht="15" thickBot="1" x14ac:dyDescent="0.35">
      <c r="E39" s="25" t="s">
        <v>49</v>
      </c>
    </row>
    <row r="40" spans="5:5" ht="15" thickBot="1" x14ac:dyDescent="0.35">
      <c r="E40" s="25" t="s">
        <v>50</v>
      </c>
    </row>
    <row r="41" spans="5:5" ht="15" thickBot="1" x14ac:dyDescent="0.35">
      <c r="E41" s="25" t="s">
        <v>51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VECO</cp:lastModifiedBy>
  <cp:lastPrinted>2017-10-12T08:00:46Z</cp:lastPrinted>
  <dcterms:created xsi:type="dcterms:W3CDTF">2016-05-23T09:46:23Z</dcterms:created>
  <dcterms:modified xsi:type="dcterms:W3CDTF">2020-06-15T20:19:20Z</dcterms:modified>
</cp:coreProperties>
</file>