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4240" windowHeight="13140"/>
  </bookViews>
  <sheets>
    <sheet name="НМЦК" sheetId="1" r:id="rId1"/>
  </sheets>
  <definedNames>
    <definedName name="_xlnm._FilterDatabase" localSheetId="0" hidden="1">НМЦК!$A$6:$N$6</definedName>
    <definedName name="_xlnm.Print_Area" localSheetId="0">НМЦК!$A$1:$N$12</definedName>
  </definedNames>
  <calcPr calcId="114210"/>
</workbook>
</file>

<file path=xl/calcChain.xml><?xml version="1.0" encoding="utf-8"?>
<calcChain xmlns="http://schemas.openxmlformats.org/spreadsheetml/2006/main">
  <c r="K6" i="1"/>
  <c r="L6"/>
  <c r="M6"/>
  <c r="N6"/>
  <c r="F6"/>
  <c r="H6"/>
  <c r="J6"/>
  <c r="F7"/>
  <c r="J7"/>
  <c r="H7"/>
  <c r="N7"/>
</calcChain>
</file>

<file path=xl/sharedStrings.xml><?xml version="1.0" encoding="utf-8"?>
<sst xmlns="http://schemas.openxmlformats.org/spreadsheetml/2006/main" count="26" uniqueCount="22">
  <si>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</si>
  <si>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</si>
  <si>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</si>
  <si>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</si>
  <si>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</si>
  <si>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</si>
  <si>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</si>
  <si>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</si>
  <si>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</si>
  <si>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</si>
  <si>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</si>
  <si>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</si>
  <si>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</si>
  <si>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</si>
  <si>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</si>
  <si>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месяц</t>
  </si>
  <si>
    <t>Выполнение работ по техническому обслуживанию и ремонту медицинских установок</t>
  </si>
  <si>
    <t>Техническое обслуживание и ремонт медицинских установок</t>
  </si>
  <si>
    <t>Источник 1
 КП № 220929 от 29.09.2022</t>
  </si>
  <si>
    <t>Источник 2
 КП № 834 от 29.09.2022</t>
  </si>
  <si>
    <t>Источник 3
 КП № ТО-1027/3 от 28.09.2022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</si>
  <si>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3 916 800,00 рублей </t>
    </r>
    <r>
      <rPr>
        <sz val="12"/>
        <rFont val="Times New Roman"/>
        <family val="1"/>
        <charset val="204"/>
      </rPr>
      <t>(Три миллиона девятьсот шестнадцать тысяч восемьсот рублей 00 копеек).</t>
    </r>
  </si>
</sst>
</file>

<file path=xl/styles.xml><?xml version="1.0" encoding="utf-8"?>
<styleSheet xmlns="http://schemas.openxmlformats.org/spreadsheetml/2006/main">
  <numFmts count="1">
    <numFmt numFmtId="164" formatCode="#,##0.00\ _₽"/>
  </numFmts>
  <fonts count="29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7" fillId="0" borderId="0"/>
    <xf numFmtId="0" fontId="2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Border="0" applyProtection="0"/>
  </cellStyleXfs>
  <cellXfs count="31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center" vertical="center"/>
    </xf>
    <xf numFmtId="3" fontId="2" fillId="9" borderId="0" xfId="0" applyNumberFormat="1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0" fontId="19" fillId="9" borderId="3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82375" y="1628775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34650" y="1628775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87275" y="16287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620625" y="162877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324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324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324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324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324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324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324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324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324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324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324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Q11"/>
  <sheetViews>
    <sheetView tabSelected="1" zoomScaleNormal="130" workbookViewId="0">
      <selection activeCell="B15" sqref="B15"/>
    </sheetView>
  </sheetViews>
  <sheetFormatPr defaultRowHeight="12.75"/>
  <cols>
    <col min="1" max="1" width="6.85546875" style="2" customWidth="1"/>
    <col min="2" max="2" width="31.42578125" style="3" customWidth="1"/>
    <col min="3" max="3" width="9.42578125" style="3" customWidth="1"/>
    <col min="4" max="4" width="8.85546875" style="19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4.28515625" style="4" customWidth="1"/>
    <col min="15" max="15" width="14" style="5" customWidth="1"/>
    <col min="16" max="95" width="8.85546875" style="5" customWidth="1"/>
    <col min="96" max="219" width="8.85546875" style="1" customWidth="1"/>
    <col min="220" max="16384" width="9.140625" style="1"/>
  </cols>
  <sheetData>
    <row r="1" spans="1:14" ht="15.7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ht="15.75">
      <c r="A2" s="28" t="s">
        <v>16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ht="51">
      <c r="A3" s="29" t="s">
        <v>1</v>
      </c>
      <c r="B3" s="30" t="s">
        <v>11</v>
      </c>
      <c r="C3" s="29" t="s">
        <v>7</v>
      </c>
      <c r="D3" s="27" t="s">
        <v>6</v>
      </c>
      <c r="E3" s="22" t="s">
        <v>2</v>
      </c>
      <c r="F3" s="22"/>
      <c r="G3" s="22"/>
      <c r="H3" s="22"/>
      <c r="I3" s="22"/>
      <c r="J3" s="22"/>
      <c r="K3" s="22" t="s">
        <v>3</v>
      </c>
      <c r="L3" s="22"/>
      <c r="M3" s="22"/>
      <c r="N3" s="8" t="s">
        <v>4</v>
      </c>
    </row>
    <row r="4" spans="1:14" ht="45.75" customHeight="1">
      <c r="A4" s="29"/>
      <c r="B4" s="30"/>
      <c r="C4" s="29"/>
      <c r="D4" s="27"/>
      <c r="E4" s="8" t="s">
        <v>13</v>
      </c>
      <c r="F4" s="8" t="s">
        <v>14</v>
      </c>
      <c r="G4" s="8" t="s">
        <v>13</v>
      </c>
      <c r="H4" s="8" t="s">
        <v>14</v>
      </c>
      <c r="I4" s="8" t="s">
        <v>13</v>
      </c>
      <c r="J4" s="8" t="s">
        <v>14</v>
      </c>
      <c r="K4" s="22" t="s">
        <v>8</v>
      </c>
      <c r="L4" s="22" t="s">
        <v>5</v>
      </c>
      <c r="M4" s="22" t="s">
        <v>9</v>
      </c>
      <c r="N4" s="23" t="s">
        <v>12</v>
      </c>
    </row>
    <row r="5" spans="1:14" ht="29.25" customHeight="1">
      <c r="A5" s="29"/>
      <c r="B5" s="30"/>
      <c r="C5" s="29"/>
      <c r="D5" s="27"/>
      <c r="E5" s="24" t="s">
        <v>18</v>
      </c>
      <c r="F5" s="24"/>
      <c r="G5" s="24" t="s">
        <v>19</v>
      </c>
      <c r="H5" s="24"/>
      <c r="I5" s="24" t="s">
        <v>20</v>
      </c>
      <c r="J5" s="24"/>
      <c r="K5" s="22"/>
      <c r="L5" s="22"/>
      <c r="M5" s="22"/>
      <c r="N5" s="23"/>
    </row>
    <row r="6" spans="1:14" ht="25.5">
      <c r="A6" s="9">
        <v>1</v>
      </c>
      <c r="B6" s="21" t="s">
        <v>17</v>
      </c>
      <c r="C6" s="20" t="s">
        <v>15</v>
      </c>
      <c r="D6" s="20">
        <v>12</v>
      </c>
      <c r="E6" s="18">
        <v>314000</v>
      </c>
      <c r="F6" s="10">
        <f>D6*E6</f>
        <v>3768000</v>
      </c>
      <c r="G6" s="18">
        <v>340200</v>
      </c>
      <c r="H6" s="10">
        <f>G6*D6</f>
        <v>4082400</v>
      </c>
      <c r="I6" s="18">
        <v>325000</v>
      </c>
      <c r="J6" s="10">
        <f>I6*D6</f>
        <v>3900000</v>
      </c>
      <c r="K6" s="10">
        <f>(E6+G6+I6)/3</f>
        <v>326400</v>
      </c>
      <c r="L6" s="7">
        <f>STDEV(E6,G6,I6)</f>
        <v>13155.987230154946</v>
      </c>
      <c r="M6" s="11">
        <f>L6/K6</f>
        <v>4.0306333425719806E-2</v>
      </c>
      <c r="N6" s="12">
        <f>ROUND(K6,2)*D6</f>
        <v>3916800</v>
      </c>
    </row>
    <row r="7" spans="1:14">
      <c r="A7" s="13"/>
      <c r="B7" s="17" t="s">
        <v>10</v>
      </c>
      <c r="C7" s="14"/>
      <c r="D7" s="15"/>
      <c r="E7" s="16"/>
      <c r="F7" s="16">
        <f>SUM(F6:F6)</f>
        <v>3768000</v>
      </c>
      <c r="G7" s="16"/>
      <c r="H7" s="16">
        <f>SUM(H6:H6)</f>
        <v>4082400</v>
      </c>
      <c r="I7" s="16"/>
      <c r="J7" s="16">
        <f>SUM(J6:J6)</f>
        <v>3900000</v>
      </c>
      <c r="K7" s="16"/>
      <c r="L7" s="16"/>
      <c r="M7" s="16"/>
      <c r="N7" s="16">
        <f>SUM(N6:N6)</f>
        <v>3916800</v>
      </c>
    </row>
    <row r="11" spans="1:14" ht="15.75">
      <c r="A11" s="6"/>
      <c r="B11" s="26" t="s">
        <v>21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</row>
  </sheetData>
  <mergeCells count="16">
    <mergeCell ref="A1:N1"/>
    <mergeCell ref="B11:N11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2022-09-29T08:27:17Z</cp:lastPrinted>
  <dcterms:created xsi:type="dcterms:W3CDTF">2018-12-14T15:08:00Z</dcterms:created>
  <dcterms:modified xsi:type="dcterms:W3CDTF">2022-10-27T06:25:37Z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