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Public\Закупки 223ФЗ\2022\Консультант\2022\"/>
    </mc:Choice>
  </mc:AlternateContent>
  <xr:revisionPtr revIDLastSave="0" documentId="13_ncr:1_{9DBD5A70-5AFC-4C24-9994-C9B45B63FE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K11" i="1" l="1"/>
  <c r="I11" i="1"/>
  <c r="H11" i="1" l="1"/>
  <c r="I12" i="1" l="1"/>
  <c r="K12" i="1"/>
  <c r="J11" i="1"/>
  <c r="H12" i="1"/>
  <c r="J12" i="1" l="1"/>
</calcChain>
</file>

<file path=xl/sharedStrings.xml><?xml version="1.0" encoding="utf-8"?>
<sst xmlns="http://schemas.openxmlformats.org/spreadsheetml/2006/main" count="31" uniqueCount="29">
  <si>
    <t>Специалист в сфере закупок                                      Смирнова Светлана Валерьевна</t>
  </si>
  <si>
    <t>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Данные сведения хранятся у заказчика.</t>
  </si>
  <si>
    <t>n - количество значений, используемых в расчете; i - номер источника ценовой информации;  ц i - цена единицы</t>
  </si>
  <si>
    <t>v - количество (объем) закупаемого товара (работы, услуги);</t>
  </si>
  <si>
    <t xml:space="preserve">Расчет НМЦК по формуле, где: </t>
  </si>
  <si>
    <t>Коэффициент вариации цены за единицу (%)</t>
  </si>
  <si>
    <t>Среднее квадратичное отклонение цены за единицу</t>
  </si>
  <si>
    <t>Коэффициент вариации цены не превышает 33%, следовательно, используемые для расчета цены являются однородными – проведение дополнительных исследований ценовой информации не требуется.</t>
  </si>
  <si>
    <t>ИТОГО</t>
  </si>
  <si>
    <t>Расчет НМЦД (ЦКЕП), рублей</t>
  </si>
  <si>
    <r>
      <t>Коэффициент вариации цены за единицу</t>
    </r>
    <r>
      <rPr>
        <sz val="12"/>
        <color rgb="FF000000"/>
        <rFont val="Times New Roman"/>
        <family val="1"/>
        <charset val="204"/>
      </rPr>
      <t xml:space="preserve"> %</t>
    </r>
  </si>
  <si>
    <t>Средняя цена за единицу, рублей</t>
  </si>
  <si>
    <t>КП 3</t>
  </si>
  <si>
    <t>КП 2</t>
  </si>
  <si>
    <t>КП 1</t>
  </si>
  <si>
    <t>кол-во</t>
  </si>
  <si>
    <t xml:space="preserve">ед. измерения </t>
  </si>
  <si>
    <t>Наименование товара, работы, услуги</t>
  </si>
  <si>
    <r>
      <t xml:space="preserve"> 
</t>
    </r>
    <r>
      <rPr>
        <sz val="9"/>
        <color theme="1"/>
        <rFont val="Times New Roman"/>
        <family val="1"/>
        <charset val="204"/>
      </rPr>
      <t>Начальная (максимальная) цена гражданско-правового договора включает в себя расходы на перевозку, страхование, уплату таможенных пошлин, налогов, сборов и других обязательных платежей, а также стоимость используемых материалов, их доставку, доставку оборудования и рабочих, погрузо-разгрузочные работы, автотранспортные расходы, расходы на сопутствующие услуги. Участники закупки указывают расценки и цены в рублях, включая: НДС, наценки Исполнителя при выполнении договора и сопутствующих работ, услуг в соответствии с проектом договоров. Все налоги, пошлины и прочие сборы и др. расходы, которые Исполнитель договора должен оплачивать в соответствии с условиями договора или на иных основаниях, должны быть включены в расценки и общую цену договора.</t>
    </r>
    <r>
      <rPr>
        <sz val="12"/>
        <color theme="1"/>
        <rFont val="Times New Roman"/>
        <family val="1"/>
        <charset val="204"/>
      </rPr>
      <t xml:space="preserve">
</t>
    </r>
  </si>
  <si>
    <t>Расчет НМЦД</t>
  </si>
  <si>
    <t xml:space="preserve">Метод сопоставимых рыночных цен (анализа рынка) </t>
  </si>
  <si>
    <t xml:space="preserve">Используемый метод определения НМЦД </t>
  </si>
  <si>
    <t>Основные характеристики объекта закупки</t>
  </si>
  <si>
    <t>Предмет Договора</t>
  </si>
  <si>
    <t xml:space="preserve"> РАСЧЕТ И ОБОСНОВАНИЕ НАЧАЛЬНОЙ (МАКСИМАЛЬНОЙ) ЦЕНЫ ДОГОВОРА</t>
  </si>
  <si>
    <t>Оказание информационных услуг Системы</t>
  </si>
  <si>
    <t>согласно извещения</t>
  </si>
  <si>
    <t>мес.</t>
  </si>
  <si>
    <t xml:space="preserve">НМЦД, определенная с использованием метода сопоставимых рыночных цен (анализа рынка), равна 206548,80. Вместе с тем, руководствуясь п.3 219 ст. БК РФ и принимая во внимание доведенные ЛБО, НМЦД устанавливается в размере 200 000,00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</si>
</sst>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0.0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/>
    <xf numFmtId="0" fontId="6" fillId="0" borderId="0" xfId="0" applyFont="1" applyAlignment="1">
      <alignment horizontal="left" vertical="center"/>
    </xf>
    <xf numFmtId="164" fontId="2" fillId="0" borderId="2" xfId="0" applyNumberFormat="1" applyFont="1" applyBorder="1"/>
    <xf numFmtId="165" fontId="2" fillId="0" borderId="2" xfId="1" applyNumberFormat="1" applyFont="1" applyBorder="1"/>
    <xf numFmtId="2" fontId="7" fillId="0" borderId="2" xfId="0" applyNumberFormat="1" applyFont="1" applyBorder="1"/>
    <xf numFmtId="0" fontId="2" fillId="0" borderId="2" xfId="0" applyFont="1" applyBorder="1"/>
    <xf numFmtId="0" fontId="8" fillId="0" borderId="2" xfId="0" applyFont="1" applyBorder="1"/>
    <xf numFmtId="0" fontId="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13</xdr:row>
      <xdr:rowOff>28575</xdr:rowOff>
    </xdr:from>
    <xdr:to>
      <xdr:col>6</xdr:col>
      <xdr:colOff>238125</xdr:colOff>
      <xdr:row>16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2505075"/>
          <a:ext cx="15335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133350</xdr:colOff>
      <xdr:row>16</xdr:row>
      <xdr:rowOff>142875</xdr:rowOff>
    </xdr:from>
    <xdr:to>
      <xdr:col>4</xdr:col>
      <xdr:colOff>228600</xdr:colOff>
      <xdr:row>17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3190875"/>
          <a:ext cx="7048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15</xdr:row>
      <xdr:rowOff>104775</xdr:rowOff>
    </xdr:from>
    <xdr:to>
      <xdr:col>9</xdr:col>
      <xdr:colOff>57150</xdr:colOff>
      <xdr:row>17</xdr:row>
      <xdr:rowOff>95250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962275"/>
          <a:ext cx="1419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28"/>
  <sheetViews>
    <sheetView tabSelected="1" topLeftCell="A10" workbookViewId="0">
      <selection activeCell="G21" sqref="G21"/>
    </sheetView>
  </sheetViews>
  <sheetFormatPr defaultRowHeight="15" x14ac:dyDescent="0.25"/>
  <cols>
    <col min="1" max="1" width="13.7109375" customWidth="1"/>
    <col min="2" max="2" width="30.140625" customWidth="1"/>
    <col min="5" max="5" width="17" customWidth="1"/>
    <col min="6" max="6" width="15.85546875" customWidth="1"/>
    <col min="7" max="7" width="19.140625" customWidth="1"/>
    <col min="8" max="8" width="17.7109375" customWidth="1"/>
    <col min="9" max="9" width="12.42578125" customWidth="1"/>
    <col min="10" max="10" width="15.42578125" customWidth="1"/>
    <col min="11" max="11" width="17.42578125" customWidth="1"/>
  </cols>
  <sheetData>
    <row r="3" spans="2:11" ht="18.75" x14ac:dyDescent="0.3">
      <c r="B3" s="24" t="s">
        <v>24</v>
      </c>
      <c r="C3" s="24"/>
      <c r="D3" s="24"/>
      <c r="E3" s="24"/>
      <c r="F3" s="24"/>
      <c r="G3" s="24"/>
      <c r="H3" s="24"/>
      <c r="I3" s="24"/>
      <c r="J3" s="24"/>
      <c r="K3" s="24"/>
    </row>
    <row r="4" spans="2:11" ht="33" customHeight="1" x14ac:dyDescent="0.25">
      <c r="B4" s="19" t="s">
        <v>23</v>
      </c>
      <c r="C4" s="25" t="s">
        <v>25</v>
      </c>
      <c r="D4" s="26"/>
      <c r="E4" s="26"/>
      <c r="F4" s="26"/>
      <c r="G4" s="26"/>
      <c r="H4" s="26"/>
      <c r="I4" s="26"/>
      <c r="J4" s="26"/>
      <c r="K4" s="27"/>
    </row>
    <row r="5" spans="2:11" ht="31.5" x14ac:dyDescent="0.25">
      <c r="B5" s="19" t="s">
        <v>22</v>
      </c>
      <c r="C5" s="28" t="s">
        <v>26</v>
      </c>
      <c r="D5" s="29"/>
      <c r="E5" s="29"/>
      <c r="F5" s="29"/>
      <c r="G5" s="29"/>
      <c r="H5" s="29"/>
      <c r="I5" s="29"/>
      <c r="J5" s="29"/>
      <c r="K5" s="30"/>
    </row>
    <row r="6" spans="2:11" ht="31.5" x14ac:dyDescent="0.25">
      <c r="B6" s="19" t="s">
        <v>21</v>
      </c>
      <c r="C6" s="31" t="s">
        <v>20</v>
      </c>
      <c r="D6" s="32"/>
      <c r="E6" s="32"/>
      <c r="F6" s="32"/>
      <c r="G6" s="32"/>
      <c r="H6" s="32"/>
      <c r="I6" s="32"/>
      <c r="J6" s="32"/>
      <c r="K6" s="33"/>
    </row>
    <row r="7" spans="2:11" ht="81" customHeight="1" x14ac:dyDescent="0.25">
      <c r="B7" s="19" t="s">
        <v>19</v>
      </c>
      <c r="C7" s="34" t="s">
        <v>18</v>
      </c>
      <c r="D7" s="35"/>
      <c r="E7" s="35"/>
      <c r="F7" s="35"/>
      <c r="G7" s="35"/>
      <c r="H7" s="35"/>
      <c r="I7" s="35"/>
      <c r="J7" s="35"/>
      <c r="K7" s="36"/>
    </row>
    <row r="8" spans="2:11" ht="15.75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2:11" ht="94.5" x14ac:dyDescent="0.25">
      <c r="B9" s="19" t="s">
        <v>17</v>
      </c>
      <c r="C9" s="15" t="s">
        <v>16</v>
      </c>
      <c r="D9" s="18" t="s">
        <v>15</v>
      </c>
      <c r="E9" s="18" t="s">
        <v>14</v>
      </c>
      <c r="F9" s="18" t="s">
        <v>13</v>
      </c>
      <c r="G9" s="18" t="s">
        <v>12</v>
      </c>
      <c r="H9" s="15" t="s">
        <v>11</v>
      </c>
      <c r="I9" s="15" t="s">
        <v>6</v>
      </c>
      <c r="J9" s="15" t="s">
        <v>10</v>
      </c>
      <c r="K9" s="15" t="s">
        <v>9</v>
      </c>
    </row>
    <row r="10" spans="2:11" ht="15.75" x14ac:dyDescent="0.25">
      <c r="B10" s="17">
        <v>1</v>
      </c>
      <c r="C10" s="16">
        <v>2</v>
      </c>
      <c r="D10" s="12">
        <v>3</v>
      </c>
      <c r="E10" s="12">
        <v>4</v>
      </c>
      <c r="F10" s="12">
        <v>5</v>
      </c>
      <c r="G10" s="12">
        <v>6</v>
      </c>
      <c r="H10" s="16">
        <v>8</v>
      </c>
      <c r="I10" s="16">
        <v>9</v>
      </c>
      <c r="J10" s="16">
        <v>10</v>
      </c>
      <c r="K10" s="16">
        <v>11</v>
      </c>
    </row>
    <row r="11" spans="2:11" ht="31.5" x14ac:dyDescent="0.25">
      <c r="B11" s="15" t="s">
        <v>25</v>
      </c>
      <c r="C11" s="14" t="s">
        <v>27</v>
      </c>
      <c r="D11" s="13">
        <v>12</v>
      </c>
      <c r="E11" s="7">
        <v>16665.599999999999</v>
      </c>
      <c r="F11" s="7">
        <v>17143.2</v>
      </c>
      <c r="G11" s="7">
        <v>17828.400000000001</v>
      </c>
      <c r="H11" s="7">
        <f>(E11+F11+G11)/3</f>
        <v>17212.400000000001</v>
      </c>
      <c r="I11" s="9">
        <f>_xlfn.STDEV.S(E11,G11,F11)</f>
        <v>584.4804872705347</v>
      </c>
      <c r="J11" s="8">
        <f>I11/H11</f>
        <v>3.3956943091639435E-2</v>
      </c>
      <c r="K11" s="7">
        <f>(E11+F11+G11)/3</f>
        <v>17212.400000000001</v>
      </c>
    </row>
    <row r="12" spans="2:11" ht="15.75" x14ac:dyDescent="0.25">
      <c r="B12" s="11" t="s">
        <v>8</v>
      </c>
      <c r="C12" s="10"/>
      <c r="D12" s="10"/>
      <c r="E12" s="7">
        <f>D11*E11</f>
        <v>199987.19999999998</v>
      </c>
      <c r="F12" s="7">
        <f>D11*F11</f>
        <v>205718.40000000002</v>
      </c>
      <c r="G12" s="7">
        <f>D11*G11</f>
        <v>213940.80000000002</v>
      </c>
      <c r="H12" s="7">
        <f>(E12+F12+G12)/3</f>
        <v>206548.80000000002</v>
      </c>
      <c r="I12" s="9">
        <f>_xlfn.STDEV.S(E12,G12,F12)</f>
        <v>7013.7658472464154</v>
      </c>
      <c r="J12" s="8">
        <f>I12/H12</f>
        <v>3.3956943091639435E-2</v>
      </c>
      <c r="K12" s="7">
        <f>(E12+F12+G12)/3</f>
        <v>206548.80000000002</v>
      </c>
    </row>
    <row r="13" spans="2:11" s="5" customFormat="1" ht="22.5" customHeight="1" x14ac:dyDescent="0.2">
      <c r="B13" s="37" t="s">
        <v>7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2:11" s="5" customFormat="1" ht="12" x14ac:dyDescent="0.2">
      <c r="B14" s="6"/>
    </row>
    <row r="15" spans="2:11" s="5" customFormat="1" ht="12" x14ac:dyDescent="0.2">
      <c r="B15" s="6" t="s">
        <v>6</v>
      </c>
    </row>
    <row r="16" spans="2:11" s="5" customFormat="1" ht="12" x14ac:dyDescent="0.2"/>
    <row r="17" spans="2:11" s="5" customFormat="1" ht="12" x14ac:dyDescent="0.2">
      <c r="B17" s="6" t="s">
        <v>5</v>
      </c>
    </row>
    <row r="18" spans="2:11" s="5" customFormat="1" ht="12" x14ac:dyDescent="0.2"/>
    <row r="19" spans="2:11" s="5" customFormat="1" ht="12" x14ac:dyDescent="0.2">
      <c r="B19" s="6" t="s">
        <v>4</v>
      </c>
    </row>
    <row r="20" spans="2:11" s="5" customFormat="1" ht="12" x14ac:dyDescent="0.2">
      <c r="B20" s="6" t="s">
        <v>3</v>
      </c>
    </row>
    <row r="21" spans="2:11" s="5" customFormat="1" ht="12" x14ac:dyDescent="0.2">
      <c r="B21" s="6" t="s">
        <v>2</v>
      </c>
    </row>
    <row r="22" spans="2:11" s="3" customFormat="1" ht="36" customHeight="1" x14ac:dyDescent="0.25">
      <c r="B22" s="4" t="s">
        <v>1</v>
      </c>
      <c r="C22" s="4"/>
      <c r="D22" s="4"/>
      <c r="E22" s="4"/>
      <c r="F22" s="4"/>
      <c r="G22" s="4"/>
      <c r="H22" s="4"/>
      <c r="I22" s="4"/>
    </row>
    <row r="23" spans="2:11" ht="45" customHeight="1" x14ac:dyDescent="0.25">
      <c r="B23" s="23" t="s">
        <v>28</v>
      </c>
      <c r="C23" s="23"/>
      <c r="D23" s="23"/>
      <c r="E23" s="23"/>
      <c r="F23" s="23"/>
      <c r="G23" s="23"/>
      <c r="H23" s="23"/>
      <c r="I23" s="23"/>
      <c r="J23" s="23"/>
      <c r="K23" s="23"/>
    </row>
    <row r="24" spans="2:11" x14ac:dyDescent="0.25">
      <c r="B24" s="2"/>
    </row>
    <row r="25" spans="2:11" x14ac:dyDescent="0.25">
      <c r="B25" s="21" t="s">
        <v>0</v>
      </c>
      <c r="C25" s="21"/>
      <c r="D25" s="21"/>
      <c r="E25" s="21"/>
      <c r="F25" s="21"/>
      <c r="G25" s="21"/>
      <c r="H25" s="21"/>
      <c r="I25" s="21"/>
    </row>
    <row r="26" spans="2:11" ht="15.75" x14ac:dyDescent="0.25">
      <c r="B26" s="1"/>
    </row>
    <row r="27" spans="2:11" ht="15.75" x14ac:dyDescent="0.25">
      <c r="B27" s="1"/>
    </row>
    <row r="28" spans="2:11" ht="15.75" x14ac:dyDescent="0.25">
      <c r="B28" s="22"/>
      <c r="C28" s="22"/>
      <c r="D28" s="22"/>
      <c r="E28" s="22"/>
      <c r="F28" s="22"/>
      <c r="G28" s="22"/>
      <c r="H28" s="22"/>
      <c r="I28" s="22"/>
    </row>
  </sheetData>
  <mergeCells count="9">
    <mergeCell ref="B25:I25"/>
    <mergeCell ref="B28:I28"/>
    <mergeCell ref="B23:K23"/>
    <mergeCell ref="B3:K3"/>
    <mergeCell ref="C4:K4"/>
    <mergeCell ref="C5:K5"/>
    <mergeCell ref="C6:K6"/>
    <mergeCell ref="C7:K7"/>
    <mergeCell ref="B13:K13"/>
  </mergeCells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Федоровна</dc:creator>
  <cp:lastModifiedBy>Светлана Валерьевна</cp:lastModifiedBy>
  <cp:lastPrinted>2021-11-17T11:28:17Z</cp:lastPrinted>
  <dcterms:created xsi:type="dcterms:W3CDTF">2020-10-29T12:38:57Z</dcterms:created>
  <dcterms:modified xsi:type="dcterms:W3CDTF">2021-11-17T11:58:09Z</dcterms:modified>
</cp:coreProperties>
</file>