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36" windowWidth="16608" windowHeight="9096"/>
  </bookViews>
  <sheets>
    <sheet name="нмцд" sheetId="4" r:id="rId1"/>
  </sheets>
  <definedNames>
    <definedName name="OLE_LINK1" localSheetId="0">нмцд!#REF!</definedName>
  </definedNames>
  <calcPr calcId="145621"/>
</workbook>
</file>

<file path=xl/calcChain.xml><?xml version="1.0" encoding="utf-8"?>
<calcChain xmlns="http://schemas.openxmlformats.org/spreadsheetml/2006/main">
  <c r="K13" i="4" l="1"/>
  <c r="K14" i="4"/>
  <c r="F13" i="4"/>
  <c r="H13" i="4"/>
  <c r="H14" i="4"/>
  <c r="J13" i="4"/>
  <c r="J14" i="4"/>
  <c r="M13" i="4" l="1"/>
  <c r="L13" i="4"/>
  <c r="K10" i="4"/>
  <c r="K11" i="4"/>
  <c r="K12" i="4"/>
  <c r="J10" i="4"/>
  <c r="J11" i="4"/>
  <c r="J12" i="4"/>
  <c r="J9" i="4"/>
  <c r="H10" i="4"/>
  <c r="H11" i="4"/>
  <c r="H12" i="4"/>
  <c r="F10" i="4"/>
  <c r="M10" i="4" s="1"/>
  <c r="F11" i="4"/>
  <c r="F12" i="4"/>
  <c r="F14" i="4"/>
  <c r="M14" i="4" s="1"/>
  <c r="M11" i="4" l="1"/>
  <c r="O13" i="4"/>
  <c r="N13" i="4"/>
  <c r="L12" i="4"/>
  <c r="O12" i="4" s="1"/>
  <c r="L10" i="4"/>
  <c r="N10" i="4" s="1"/>
  <c r="M12" i="4"/>
  <c r="N12" i="4" s="1"/>
  <c r="L14" i="4"/>
  <c r="L11" i="4"/>
  <c r="J15" i="4"/>
  <c r="N14" i="4" l="1"/>
  <c r="O14" i="4"/>
  <c r="O10" i="4"/>
  <c r="O11" i="4"/>
  <c r="N11" i="4"/>
  <c r="K9" i="4"/>
  <c r="H9" i="4"/>
  <c r="H15" i="4" s="1"/>
  <c r="F9" i="4"/>
  <c r="M9" i="4" l="1"/>
  <c r="F15" i="4"/>
  <c r="L15" i="4" s="1"/>
  <c r="L9" i="4"/>
  <c r="O9" i="4" l="1"/>
  <c r="N9" i="4"/>
  <c r="M15" i="4"/>
  <c r="O15" i="4"/>
  <c r="N15" i="4" l="1"/>
</calcChain>
</file>

<file path=xl/sharedStrings.xml><?xml version="1.0" encoding="utf-8"?>
<sst xmlns="http://schemas.openxmlformats.org/spreadsheetml/2006/main" count="38" uniqueCount="31">
  <si>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</si>
  <si>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</si>
  <si>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</si>
  <si>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</si>
  <si>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</si>
  <si>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</si>
  <si>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</si>
  <si>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</si>
  <si>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</si>
  <si>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</si>
  <si>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</si>
  <si>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</si>
  <si>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</si>
  <si>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</si>
  <si>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</si>
  <si>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</si>
  <si>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</si>
  <si>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</si>
  <si>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Поставка строительных и отделочных материалов</t>
  </si>
  <si>
    <t>Доска обрезная 50х150х6000 мм</t>
  </si>
  <si>
    <t>Доска обрезная 25х120х6000 мм</t>
  </si>
  <si>
    <t>Брус 150х100х6000 мм</t>
  </si>
  <si>
    <t>м3</t>
  </si>
  <si>
    <t>Доска обрезная 40х150х6000 мм</t>
  </si>
  <si>
    <t>Эмаль на основе алкидного лака (ПФ-115)</t>
  </si>
  <si>
    <t>Огнебиозащита для древисины</t>
  </si>
  <si>
    <t>кг</t>
  </si>
  <si>
    <r>
      <t xml:space="preserve">Предложение 2                            </t>
    </r>
    <r>
      <rPr>
        <sz val="12"/>
        <rFont val="Times New Roman"/>
        <family val="1"/>
        <charset val="204"/>
      </rPr>
      <t>Вх. № 187 от 10.08.2020</t>
    </r>
  </si>
  <si>
    <r>
      <t xml:space="preserve">Предложение 1                            </t>
    </r>
    <r>
      <rPr>
        <sz val="12"/>
        <rFont val="Times New Roman"/>
        <family val="1"/>
        <charset val="204"/>
      </rPr>
      <t>Вх. № 199 от 10.08.2020</t>
    </r>
  </si>
  <si>
    <r>
      <t xml:space="preserve">Предложение 3                                </t>
    </r>
    <r>
      <rPr>
        <sz val="12"/>
        <rFont val="Times New Roman"/>
        <family val="1"/>
        <charset val="204"/>
      </rPr>
      <t>Вх. № 198 от 10.08.2020</t>
    </r>
  </si>
  <si>
    <t xml:space="preserve"> Заказчиком принято решение  объявить запрос котировок по начальной (максимальной) цене  договора 200 000,00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</si>
</sst>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6" xfId="0" applyFont="1" applyBorder="1"/>
    <xf numFmtId="0" fontId="15" fillId="0" borderId="6" xfId="0" applyFont="1" applyBorder="1" applyAlignment="1">
      <alignment horizontal="right"/>
    </xf>
    <xf numFmtId="4" fontId="15" fillId="0" borderId="6" xfId="0" applyNumberFormat="1" applyFont="1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4" fontId="16" fillId="0" borderId="6" xfId="0" applyNumberFormat="1" applyFont="1" applyFill="1" applyBorder="1" applyAlignment="1">
      <alignment horizontal="right" vertical="top"/>
    </xf>
    <xf numFmtId="4" fontId="13" fillId="0" borderId="6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/>
    <xf numFmtId="0" fontId="6" fillId="0" borderId="4" xfId="0" applyFont="1" applyBorder="1" applyAlignment="1">
      <alignment horizontal="center" vertical="center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3"/>
  <sheetViews>
    <sheetView tabSelected="1" topLeftCell="B1" zoomScale="85" zoomScaleNormal="85" workbookViewId="0">
      <selection activeCell="B19" sqref="B19:J19"/>
    </sheetView>
  </sheetViews>
  <sheetFormatPr defaultRowHeight="14.4" x14ac:dyDescent="0.3"/>
  <cols>
    <col min="1" max="1" width="6.33203125" customWidth="1"/>
    <col min="2" max="2" width="62.33203125" style="8" customWidth="1"/>
    <col min="3" max="3" width="9.6640625" style="11" customWidth="1"/>
    <col min="4" max="4" width="10.109375" style="11" customWidth="1"/>
    <col min="5" max="5" width="13.6640625" style="11" customWidth="1"/>
    <col min="6" max="6" width="15.5546875" style="11" customWidth="1"/>
    <col min="7" max="7" width="14.6640625" style="11" customWidth="1"/>
    <col min="8" max="8" width="20.33203125" style="11" customWidth="1"/>
    <col min="9" max="9" width="18.109375" style="11" customWidth="1"/>
    <col min="10" max="10" width="15.5546875" style="11" customWidth="1"/>
    <col min="11" max="11" width="17" customWidth="1"/>
    <col min="12" max="12" width="13.6640625" customWidth="1"/>
    <col min="13" max="13" width="16.44140625" customWidth="1"/>
    <col min="14" max="14" width="12" customWidth="1"/>
    <col min="15" max="15" width="13.6640625" customWidth="1"/>
  </cols>
  <sheetData>
    <row r="1" spans="1:16379" ht="24.6" customHeight="1" x14ac:dyDescent="0.25">
      <c r="A1" s="38" t="s">
        <v>9</v>
      </c>
      <c r="B1" s="38"/>
      <c r="C1" s="38"/>
      <c r="D1" s="38"/>
      <c r="E1" s="38"/>
      <c r="F1" s="38"/>
      <c r="G1" s="38"/>
      <c r="H1" s="38"/>
      <c r="I1" s="38"/>
      <c r="J1" s="38"/>
    </row>
    <row r="2" spans="1:16379" ht="69" customHeight="1" x14ac:dyDescent="0.35">
      <c r="A2" s="2"/>
      <c r="B2" s="46" t="s">
        <v>18</v>
      </c>
      <c r="C2" s="46"/>
      <c r="D2" s="46"/>
      <c r="E2" s="46"/>
      <c r="F2" s="46"/>
      <c r="G2" s="46"/>
      <c r="H2" s="46"/>
      <c r="I2" s="46"/>
      <c r="J2" s="4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3">
      <c r="A3" s="3"/>
      <c r="B3" s="47" t="s">
        <v>7</v>
      </c>
      <c r="C3" s="47"/>
      <c r="D3" s="47"/>
      <c r="E3" s="47"/>
      <c r="F3" s="47"/>
      <c r="G3" s="47"/>
      <c r="H3" s="47"/>
      <c r="I3" s="47"/>
      <c r="J3" s="47"/>
    </row>
    <row r="4" spans="1:16379" s="1" customFormat="1" ht="20.399999999999999" customHeight="1" x14ac:dyDescent="0.2">
      <c r="A4" s="39" t="s">
        <v>5</v>
      </c>
      <c r="B4" s="39" t="s">
        <v>0</v>
      </c>
      <c r="C4" s="42" t="s">
        <v>3</v>
      </c>
      <c r="D4" s="39" t="s">
        <v>2</v>
      </c>
      <c r="E4" s="40" t="s">
        <v>1</v>
      </c>
      <c r="F4" s="40"/>
      <c r="G4" s="40"/>
      <c r="H4" s="40"/>
      <c r="I4" s="40"/>
      <c r="J4" s="40"/>
      <c r="K4" s="39" t="s">
        <v>11</v>
      </c>
      <c r="L4" s="39" t="s">
        <v>12</v>
      </c>
      <c r="M4" s="41" t="s">
        <v>13</v>
      </c>
      <c r="N4" s="39" t="s">
        <v>14</v>
      </c>
      <c r="O4" s="40" t="s">
        <v>15</v>
      </c>
    </row>
    <row r="5" spans="1:16379" s="1" customFormat="1" ht="19.2" customHeight="1" x14ac:dyDescent="0.3">
      <c r="A5" s="40"/>
      <c r="B5" s="41"/>
      <c r="C5" s="43"/>
      <c r="D5" s="44"/>
      <c r="E5" s="48">
        <v>1</v>
      </c>
      <c r="F5" s="48"/>
      <c r="G5" s="48">
        <v>2</v>
      </c>
      <c r="H5" s="48"/>
      <c r="I5" s="48">
        <v>3</v>
      </c>
      <c r="J5" s="48"/>
      <c r="K5" s="40"/>
      <c r="L5" s="40"/>
      <c r="M5" s="44"/>
      <c r="N5" s="54"/>
      <c r="O5" s="40"/>
    </row>
    <row r="6" spans="1:16379" s="1" customFormat="1" ht="31.2" customHeight="1" x14ac:dyDescent="0.3">
      <c r="A6" s="40"/>
      <c r="B6" s="41"/>
      <c r="C6" s="43"/>
      <c r="D6" s="44"/>
      <c r="E6" s="49" t="s">
        <v>28</v>
      </c>
      <c r="F6" s="49"/>
      <c r="G6" s="49" t="s">
        <v>27</v>
      </c>
      <c r="H6" s="49"/>
      <c r="I6" s="49" t="s">
        <v>29</v>
      </c>
      <c r="J6" s="49"/>
      <c r="K6" s="40"/>
      <c r="L6" s="40"/>
      <c r="M6" s="44"/>
      <c r="N6" s="54"/>
      <c r="O6" s="40"/>
    </row>
    <row r="7" spans="1:16379" s="1" customFormat="1" ht="29.25" customHeight="1" x14ac:dyDescent="0.2">
      <c r="A7" s="40"/>
      <c r="B7" s="41"/>
      <c r="C7" s="43"/>
      <c r="D7" s="45"/>
      <c r="E7" s="6" t="s">
        <v>4</v>
      </c>
      <c r="F7" s="6" t="s">
        <v>6</v>
      </c>
      <c r="G7" s="6" t="s">
        <v>8</v>
      </c>
      <c r="H7" s="6" t="s">
        <v>6</v>
      </c>
      <c r="I7" s="6" t="s">
        <v>4</v>
      </c>
      <c r="J7" s="6" t="s">
        <v>6</v>
      </c>
      <c r="K7" s="55"/>
      <c r="L7" s="55"/>
      <c r="M7" s="45"/>
      <c r="N7" s="54"/>
      <c r="O7" s="40"/>
    </row>
    <row r="8" spans="1:16379" s="4" customFormat="1" ht="18" customHeight="1" x14ac:dyDescent="0.25">
      <c r="A8" s="5">
        <v>1</v>
      </c>
      <c r="B8" s="3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7">
        <v>10</v>
      </c>
      <c r="K8" s="29">
        <v>11</v>
      </c>
      <c r="L8" s="29">
        <v>12</v>
      </c>
      <c r="M8" s="30">
        <v>13</v>
      </c>
      <c r="N8" s="31">
        <v>14</v>
      </c>
      <c r="O8" s="29">
        <v>15</v>
      </c>
    </row>
    <row r="9" spans="1:16379" s="4" customFormat="1" ht="26.25" customHeight="1" x14ac:dyDescent="0.3">
      <c r="A9" s="20">
        <v>1</v>
      </c>
      <c r="B9" s="36" t="s">
        <v>19</v>
      </c>
      <c r="C9" s="27" t="s">
        <v>22</v>
      </c>
      <c r="D9" s="27">
        <v>3</v>
      </c>
      <c r="E9" s="28">
        <v>12960</v>
      </c>
      <c r="F9" s="28">
        <f>D9*E9</f>
        <v>38880</v>
      </c>
      <c r="G9" s="28">
        <v>11950</v>
      </c>
      <c r="H9" s="28">
        <f>D9*G9</f>
        <v>35850</v>
      </c>
      <c r="I9" s="28">
        <v>12300</v>
      </c>
      <c r="J9" s="28">
        <f>D9*I9</f>
        <v>36900</v>
      </c>
      <c r="K9" s="28">
        <f>(E9+G9+I9)/3</f>
        <v>12403.333333333334</v>
      </c>
      <c r="L9" s="28">
        <f t="shared" ref="L9:L14" si="0">(F9+H9+J9)/3</f>
        <v>37210</v>
      </c>
      <c r="M9" s="28">
        <f>STDEV(F9,H9,J9)</f>
        <v>1538.6032627028969</v>
      </c>
      <c r="N9" s="28">
        <f>SUM(M9)/L9*100</f>
        <v>4.1349187387876833</v>
      </c>
      <c r="O9" s="28">
        <f t="shared" ref="O9:O14" si="1">L9</f>
        <v>37210</v>
      </c>
    </row>
    <row r="10" spans="1:16379" s="4" customFormat="1" ht="26.25" customHeight="1" x14ac:dyDescent="0.3">
      <c r="A10" s="20">
        <v>2</v>
      </c>
      <c r="B10" s="36" t="s">
        <v>20</v>
      </c>
      <c r="C10" s="27" t="s">
        <v>22</v>
      </c>
      <c r="D10" s="27">
        <v>6</v>
      </c>
      <c r="E10" s="28">
        <v>12950</v>
      </c>
      <c r="F10" s="28">
        <f t="shared" ref="F10:F14" si="2">D10*E10</f>
        <v>77700</v>
      </c>
      <c r="G10" s="28">
        <v>11950</v>
      </c>
      <c r="H10" s="28">
        <f t="shared" ref="H10:H14" si="3">D10*G10</f>
        <v>71700</v>
      </c>
      <c r="I10" s="28">
        <v>12300</v>
      </c>
      <c r="J10" s="28">
        <f t="shared" ref="J10:J14" si="4">D10*I10</f>
        <v>73800</v>
      </c>
      <c r="K10" s="28">
        <f t="shared" ref="K10:K14" si="5">(E10+G10+I10)/3</f>
        <v>12400</v>
      </c>
      <c r="L10" s="28">
        <f t="shared" si="0"/>
        <v>74400</v>
      </c>
      <c r="M10" s="28">
        <f>STDEV(F10,H10,J10)</f>
        <v>3044.6674695276656</v>
      </c>
      <c r="N10" s="28">
        <f t="shared" ref="N10:N14" si="6">SUM(M10)/L10*100</f>
        <v>4.0922949859242816</v>
      </c>
      <c r="O10" s="28">
        <f t="shared" si="1"/>
        <v>74400</v>
      </c>
    </row>
    <row r="11" spans="1:16379" s="4" customFormat="1" ht="26.25" customHeight="1" x14ac:dyDescent="0.3">
      <c r="A11" s="20">
        <v>3</v>
      </c>
      <c r="B11" s="26" t="s">
        <v>21</v>
      </c>
      <c r="C11" s="27" t="s">
        <v>22</v>
      </c>
      <c r="D11" s="27">
        <v>3</v>
      </c>
      <c r="E11" s="28">
        <v>12960</v>
      </c>
      <c r="F11" s="28">
        <f t="shared" si="2"/>
        <v>38880</v>
      </c>
      <c r="G11" s="28">
        <v>11950</v>
      </c>
      <c r="H11" s="28">
        <f t="shared" si="3"/>
        <v>35850</v>
      </c>
      <c r="I11" s="28">
        <v>12300</v>
      </c>
      <c r="J11" s="28">
        <f t="shared" si="4"/>
        <v>36900</v>
      </c>
      <c r="K11" s="28">
        <f t="shared" si="5"/>
        <v>12403.333333333334</v>
      </c>
      <c r="L11" s="28">
        <f t="shared" si="0"/>
        <v>37210</v>
      </c>
      <c r="M11" s="28">
        <f t="shared" ref="M11:M14" si="7">STDEV(F11,H11,J11)</f>
        <v>1538.6032627028969</v>
      </c>
      <c r="N11" s="28">
        <f t="shared" si="6"/>
        <v>4.1349187387876833</v>
      </c>
      <c r="O11" s="28">
        <f t="shared" si="1"/>
        <v>37210</v>
      </c>
    </row>
    <row r="12" spans="1:16379" s="4" customFormat="1" ht="26.25" customHeight="1" x14ac:dyDescent="0.3">
      <c r="A12" s="20">
        <v>4</v>
      </c>
      <c r="B12" s="26" t="s">
        <v>23</v>
      </c>
      <c r="C12" s="27" t="s">
        <v>22</v>
      </c>
      <c r="D12" s="27">
        <v>3</v>
      </c>
      <c r="E12" s="28">
        <v>12960</v>
      </c>
      <c r="F12" s="28">
        <f t="shared" si="2"/>
        <v>38880</v>
      </c>
      <c r="G12" s="28">
        <v>11950</v>
      </c>
      <c r="H12" s="28">
        <f t="shared" si="3"/>
        <v>35850</v>
      </c>
      <c r="I12" s="28">
        <v>12300</v>
      </c>
      <c r="J12" s="28">
        <f t="shared" si="4"/>
        <v>36900</v>
      </c>
      <c r="K12" s="28">
        <f t="shared" si="5"/>
        <v>12403.333333333334</v>
      </c>
      <c r="L12" s="28">
        <f t="shared" si="0"/>
        <v>37210</v>
      </c>
      <c r="M12" s="28">
        <f t="shared" si="7"/>
        <v>1538.6032627028969</v>
      </c>
      <c r="N12" s="28">
        <f t="shared" si="6"/>
        <v>4.1349187387876833</v>
      </c>
      <c r="O12" s="28">
        <f t="shared" si="1"/>
        <v>37210</v>
      </c>
    </row>
    <row r="13" spans="1:16379" s="4" customFormat="1" ht="26.25" customHeight="1" x14ac:dyDescent="0.3">
      <c r="A13" s="20">
        <v>5</v>
      </c>
      <c r="B13" s="26" t="s">
        <v>25</v>
      </c>
      <c r="C13" s="27" t="s">
        <v>26</v>
      </c>
      <c r="D13" s="27">
        <v>65</v>
      </c>
      <c r="E13" s="28">
        <v>92</v>
      </c>
      <c r="F13" s="28">
        <f t="shared" si="2"/>
        <v>5980</v>
      </c>
      <c r="G13" s="28">
        <v>101</v>
      </c>
      <c r="H13" s="28">
        <f t="shared" si="3"/>
        <v>6565</v>
      </c>
      <c r="I13" s="28">
        <v>101</v>
      </c>
      <c r="J13" s="28">
        <f t="shared" si="4"/>
        <v>6565</v>
      </c>
      <c r="K13" s="28">
        <f t="shared" si="5"/>
        <v>98</v>
      </c>
      <c r="L13" s="28">
        <f t="shared" si="0"/>
        <v>6370</v>
      </c>
      <c r="M13" s="28">
        <f>STDEV(F13,H13,J13)</f>
        <v>337.74990747593108</v>
      </c>
      <c r="N13" s="28">
        <f t="shared" si="6"/>
        <v>5.3021963497006448</v>
      </c>
      <c r="O13" s="28">
        <f t="shared" si="1"/>
        <v>6370</v>
      </c>
    </row>
    <row r="14" spans="1:16379" s="4" customFormat="1" ht="26.25" customHeight="1" x14ac:dyDescent="0.3">
      <c r="A14" s="20">
        <v>5</v>
      </c>
      <c r="B14" s="26" t="s">
        <v>24</v>
      </c>
      <c r="C14" s="27" t="s">
        <v>26</v>
      </c>
      <c r="D14" s="27">
        <v>80</v>
      </c>
      <c r="E14" s="28">
        <v>95</v>
      </c>
      <c r="F14" s="28">
        <f t="shared" si="2"/>
        <v>7600</v>
      </c>
      <c r="G14" s="28">
        <v>95</v>
      </c>
      <c r="H14" s="28">
        <f t="shared" si="3"/>
        <v>7600</v>
      </c>
      <c r="I14" s="28">
        <v>95</v>
      </c>
      <c r="J14" s="28">
        <f t="shared" si="4"/>
        <v>7600</v>
      </c>
      <c r="K14" s="28">
        <f t="shared" si="5"/>
        <v>95</v>
      </c>
      <c r="L14" s="28">
        <f t="shared" si="0"/>
        <v>7600</v>
      </c>
      <c r="M14" s="28">
        <f t="shared" si="7"/>
        <v>0</v>
      </c>
      <c r="N14" s="28">
        <f t="shared" si="6"/>
        <v>0</v>
      </c>
      <c r="O14" s="28">
        <f t="shared" si="1"/>
        <v>7600</v>
      </c>
    </row>
    <row r="15" spans="1:16379" x14ac:dyDescent="0.3">
      <c r="A15" s="21"/>
      <c r="B15" s="22" t="s">
        <v>10</v>
      </c>
      <c r="C15" s="23"/>
      <c r="D15" s="23"/>
      <c r="E15" s="24"/>
      <c r="F15" s="25">
        <f>SUM(F9:F14)</f>
        <v>207920</v>
      </c>
      <c r="G15" s="24"/>
      <c r="H15" s="25">
        <f>SUM(H9:H14)</f>
        <v>193415</v>
      </c>
      <c r="I15" s="24"/>
      <c r="J15" s="32">
        <f>SUM(J9:J14)</f>
        <v>198665</v>
      </c>
      <c r="K15" s="33"/>
      <c r="L15" s="34">
        <f>(F15+H15+J15)/3</f>
        <v>200000</v>
      </c>
      <c r="M15" s="34">
        <f>STDEV(F15,H15,J15)</f>
        <v>7344.0741417826112</v>
      </c>
      <c r="N15" s="34">
        <f>SUM(M15)/L15*100</f>
        <v>3.6720370708913057</v>
      </c>
      <c r="O15" s="34">
        <f t="shared" ref="O15" si="8">L15</f>
        <v>200000</v>
      </c>
    </row>
    <row r="16" spans="1:16379" ht="15.75" x14ac:dyDescent="0.25">
      <c r="B16" s="15"/>
      <c r="C16" s="16"/>
      <c r="D16" s="16"/>
      <c r="E16" s="17"/>
      <c r="F16" s="18"/>
      <c r="G16" s="17"/>
      <c r="H16" s="18"/>
      <c r="I16" s="17"/>
      <c r="J16" s="19"/>
    </row>
    <row r="17" spans="2:15" ht="15.6" x14ac:dyDescent="0.3">
      <c r="B17" s="50"/>
      <c r="C17" s="51"/>
      <c r="D17" s="51"/>
      <c r="E17" s="51"/>
      <c r="F17" s="51"/>
      <c r="G17" s="51"/>
      <c r="H17" s="51"/>
      <c r="I17" s="51"/>
      <c r="J17" s="51"/>
    </row>
    <row r="18" spans="2:15" ht="15.6" x14ac:dyDescent="0.3">
      <c r="B18" s="13"/>
      <c r="C18" s="14"/>
      <c r="D18" s="9"/>
      <c r="E18" s="10"/>
      <c r="F18" s="12"/>
      <c r="G18" s="10"/>
      <c r="H18" s="12"/>
      <c r="I18" s="10"/>
      <c r="J18" s="12"/>
    </row>
    <row r="19" spans="2:15" ht="15.6" x14ac:dyDescent="0.3">
      <c r="B19" s="52"/>
      <c r="C19" s="53"/>
      <c r="D19" s="53"/>
      <c r="E19" s="53"/>
      <c r="F19" s="53"/>
      <c r="G19" s="53"/>
      <c r="H19" s="53"/>
      <c r="I19" s="53"/>
      <c r="J19" s="53"/>
    </row>
    <row r="20" spans="2:15" ht="15.75" customHeight="1" x14ac:dyDescent="0.3">
      <c r="B20" s="50" t="s">
        <v>16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2:15" ht="15.6" x14ac:dyDescent="0.3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2:15" ht="15.75" customHeight="1" x14ac:dyDescent="0.3">
      <c r="B22" s="52" t="s">
        <v>17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3" spans="2:15" ht="15.6" customHeight="1" x14ac:dyDescent="0.3">
      <c r="B23" s="37" t="s">
        <v>30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</row>
  </sheetData>
  <mergeCells count="25">
    <mergeCell ref="B22:O22"/>
    <mergeCell ref="I5:J5"/>
    <mergeCell ref="M4:M7"/>
    <mergeCell ref="N4:N7"/>
    <mergeCell ref="I6:J6"/>
    <mergeCell ref="K4:K7"/>
    <mergeCell ref="L4:L7"/>
    <mergeCell ref="B20:O20"/>
    <mergeCell ref="B21:O21"/>
    <mergeCell ref="B23:O23"/>
    <mergeCell ref="A1:J1"/>
    <mergeCell ref="A4:A7"/>
    <mergeCell ref="B4:B7"/>
    <mergeCell ref="C4:C7"/>
    <mergeCell ref="D4:D7"/>
    <mergeCell ref="B2:J2"/>
    <mergeCell ref="B3:J3"/>
    <mergeCell ref="E5:F5"/>
    <mergeCell ref="E6:F6"/>
    <mergeCell ref="E4:J4"/>
    <mergeCell ref="G5:H5"/>
    <mergeCell ref="G6:H6"/>
    <mergeCell ref="B17:J17"/>
    <mergeCell ref="B19:J19"/>
    <mergeCell ref="O4:O7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VECO</cp:lastModifiedBy>
  <cp:lastPrinted>2020-08-10T09:10:45Z</cp:lastPrinted>
  <dcterms:created xsi:type="dcterms:W3CDTF">2016-05-23T09:46:23Z</dcterms:created>
  <dcterms:modified xsi:type="dcterms:W3CDTF">2020-08-10T13:04:29Z</dcterms:modified>
</cp:coreProperties>
</file>