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НМЦК!$A$1:$N$13</definedName>
  </definedNames>
  <calcPr calcId="114210"/>
</workbook>
</file>

<file path=xl/calcChain.xml><?xml version="1.0" encoding="utf-8"?>
<calcChain xmlns="http://schemas.openxmlformats.org/spreadsheetml/2006/main">
  <c r="N8" i="1"/>
  <c r="L7"/>
  <c r="K7"/>
  <c r="J8"/>
  <c r="H8"/>
  <c r="F8"/>
  <c r="N7"/>
  <c r="M7"/>
  <c r="J7"/>
  <c r="H7"/>
  <c r="F7"/>
  <c r="L6"/>
  <c r="K6"/>
  <c r="M6"/>
  <c r="F6"/>
  <c r="H6"/>
  <c r="J6"/>
  <c r="N6"/>
</calcChain>
</file>

<file path=xl/sharedStrings.xml><?xml version="1.0" encoding="utf-8"?>
<sst xmlns="http://schemas.openxmlformats.org/spreadsheetml/2006/main" count="28" uniqueCount="23">
  <si>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</si>
  <si>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</si>
  <si>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</si>
  <si>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</si>
  <si>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</si>
  <si>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</si>
  <si>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</si>
  <si>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</si>
  <si>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</si>
  <si>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</si>
  <si>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</si>
  <si>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</si>
  <si>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</si>
  <si>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</si>
  <si>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</si>
  <si>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подгузников для взрослых</t>
  </si>
  <si>
    <t>упак.</t>
  </si>
  <si>
    <t>Источник 1
 КП № б/н от б/д</t>
  </si>
  <si>
    <t>Источник 2
 КП № б/н от 07.10.2022</t>
  </si>
  <si>
    <t>Источник 3
 КП № 76 от 07.10.2022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</si>
  <si>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251 431,44 рубль </t>
    </r>
    <r>
      <rPr>
        <sz val="12"/>
        <rFont val="Times New Roman"/>
        <family val="1"/>
        <charset val="204"/>
      </rPr>
      <t>(Двести пятьдесят одна тысяча четыреста трилцать один рубль44 копейки).</t>
    </r>
  </si>
  <si>
    <t>Подгузники для взрослых размер XL</t>
  </si>
  <si>
    <t>Подгузники для взрослых размер L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</si>
</sst>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2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8859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8859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885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8859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5</xdr:row>
      <xdr:rowOff>3486150</xdr:rowOff>
    </xdr:from>
    <xdr:to>
      <xdr:col>13</xdr:col>
      <xdr:colOff>1390650</xdr:colOff>
      <xdr:row>5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43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43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43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43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43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43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43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43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43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43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43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43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43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43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43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5"/>
  <sheetViews>
    <sheetView tabSelected="1" zoomScaleNormal="130" workbookViewId="0">
      <selection activeCell="I30" sqref="I30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20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25.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26.25" customHeight="1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51">
      <c r="A3" s="30" t="s">
        <v>1</v>
      </c>
      <c r="B3" s="31" t="s">
        <v>11</v>
      </c>
      <c r="C3" s="30" t="s">
        <v>7</v>
      </c>
      <c r="D3" s="28" t="s">
        <v>6</v>
      </c>
      <c r="E3" s="23" t="s">
        <v>2</v>
      </c>
      <c r="F3" s="23"/>
      <c r="G3" s="23"/>
      <c r="H3" s="23"/>
      <c r="I3" s="23"/>
      <c r="J3" s="23"/>
      <c r="K3" s="23" t="s">
        <v>3</v>
      </c>
      <c r="L3" s="23"/>
      <c r="M3" s="23"/>
      <c r="N3" s="9" t="s">
        <v>4</v>
      </c>
    </row>
    <row r="4" spans="1:14" ht="45.75" customHeight="1">
      <c r="A4" s="30"/>
      <c r="B4" s="31"/>
      <c r="C4" s="30"/>
      <c r="D4" s="28"/>
      <c r="E4" s="9" t="s">
        <v>13</v>
      </c>
      <c r="F4" s="9" t="s">
        <v>14</v>
      </c>
      <c r="G4" s="9" t="s">
        <v>13</v>
      </c>
      <c r="H4" s="9" t="s">
        <v>14</v>
      </c>
      <c r="I4" s="9" t="s">
        <v>13</v>
      </c>
      <c r="J4" s="9" t="s">
        <v>14</v>
      </c>
      <c r="K4" s="23" t="s">
        <v>8</v>
      </c>
      <c r="L4" s="23" t="s">
        <v>5</v>
      </c>
      <c r="M4" s="23" t="s">
        <v>9</v>
      </c>
      <c r="N4" s="24" t="s">
        <v>12</v>
      </c>
    </row>
    <row r="5" spans="1:14" ht="39" customHeight="1">
      <c r="A5" s="30"/>
      <c r="B5" s="31"/>
      <c r="C5" s="30"/>
      <c r="D5" s="28"/>
      <c r="E5" s="25" t="s">
        <v>17</v>
      </c>
      <c r="F5" s="25"/>
      <c r="G5" s="25" t="s">
        <v>18</v>
      </c>
      <c r="H5" s="25"/>
      <c r="I5" s="25" t="s">
        <v>19</v>
      </c>
      <c r="J5" s="25"/>
      <c r="K5" s="23"/>
      <c r="L5" s="23"/>
      <c r="M5" s="23"/>
      <c r="N5" s="24"/>
    </row>
    <row r="6" spans="1:14" s="6" customFormat="1">
      <c r="A6" s="10">
        <v>1</v>
      </c>
      <c r="B6" s="21" t="s">
        <v>22</v>
      </c>
      <c r="C6" s="22" t="s">
        <v>16</v>
      </c>
      <c r="D6" s="22">
        <v>52</v>
      </c>
      <c r="E6" s="19">
        <v>2100</v>
      </c>
      <c r="F6" s="11">
        <f>D6*E6</f>
        <v>109200</v>
      </c>
      <c r="G6" s="19">
        <v>2310</v>
      </c>
      <c r="H6" s="11">
        <f>G6*D6</f>
        <v>120120</v>
      </c>
      <c r="I6" s="19">
        <v>2356</v>
      </c>
      <c r="J6" s="11">
        <f>I6*D6</f>
        <v>122512</v>
      </c>
      <c r="K6" s="11">
        <f>(E6+G6+I6)/3</f>
        <v>2255.3333333333335</v>
      </c>
      <c r="L6" s="8">
        <f>STDEV(E6,G6,I6)</f>
        <v>136.47466187293898</v>
      </c>
      <c r="M6" s="12">
        <f>L6/K6</f>
        <v>6.0511969497312579E-2</v>
      </c>
      <c r="N6" s="13">
        <f>ROUND(K6,2)*D6</f>
        <v>117277.16</v>
      </c>
    </row>
    <row r="7" spans="1:14">
      <c r="A7" s="10">
        <v>2</v>
      </c>
      <c r="B7" s="21" t="s">
        <v>21</v>
      </c>
      <c r="C7" s="22" t="s">
        <v>16</v>
      </c>
      <c r="D7" s="22">
        <v>52</v>
      </c>
      <c r="E7" s="19">
        <v>2409.7800000000002</v>
      </c>
      <c r="F7" s="11">
        <f>D7*E7</f>
        <v>125308.56000000001</v>
      </c>
      <c r="G7" s="19">
        <v>2651</v>
      </c>
      <c r="H7" s="11">
        <f>G7*D7</f>
        <v>137852</v>
      </c>
      <c r="I7" s="19">
        <v>2678.9</v>
      </c>
      <c r="J7" s="11">
        <f>I7*D7</f>
        <v>139302.80000000002</v>
      </c>
      <c r="K7" s="11">
        <f>(E7+G7+I7)/3</f>
        <v>2579.8933333333334</v>
      </c>
      <c r="L7" s="8">
        <f>STDEV(E7,G7,I7)</f>
        <v>147.98145874849942</v>
      </c>
      <c r="M7" s="12">
        <f>L7/K7</f>
        <v>5.735952600695355E-2</v>
      </c>
      <c r="N7" s="13">
        <f>ROUND(K7,2)*D7</f>
        <v>134154.28</v>
      </c>
    </row>
    <row r="8" spans="1:14">
      <c r="A8" s="14"/>
      <c r="B8" s="18" t="s">
        <v>10</v>
      </c>
      <c r="C8" s="15"/>
      <c r="D8" s="16"/>
      <c r="E8" s="17"/>
      <c r="F8" s="17">
        <f>SUM(F6:F7)</f>
        <v>234508.56</v>
      </c>
      <c r="G8" s="17"/>
      <c r="H8" s="17">
        <f>SUM(H6:H7)</f>
        <v>257972</v>
      </c>
      <c r="I8" s="17"/>
      <c r="J8" s="17">
        <f>SUM(J6:J7)</f>
        <v>261814.80000000002</v>
      </c>
      <c r="K8" s="17"/>
      <c r="L8" s="17"/>
      <c r="M8" s="17"/>
      <c r="N8" s="17">
        <f>SUM(N6:N7)</f>
        <v>251431.44</v>
      </c>
    </row>
    <row r="12" spans="1:14" ht="15.75">
      <c r="A12" s="7"/>
      <c r="B12" s="27" t="s">
        <v>20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5" spans="1:14">
      <c r="B15" s="21"/>
    </row>
  </sheetData>
  <mergeCells count="16">
    <mergeCell ref="A1:N1"/>
    <mergeCell ref="B12:N12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2022-09-30T15:16:42Z</cp:lastPrinted>
  <dcterms:created xsi:type="dcterms:W3CDTF">2018-12-14T15:08:00Z</dcterms:created>
  <dcterms:modified xsi:type="dcterms:W3CDTF">2022-11-10T08:52:52Z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