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0610" windowHeight="8250"/>
  </bookViews>
  <sheets>
    <sheet name="НМЦК" sheetId="1" r:id="rId1"/>
  </sheets>
  <definedNames>
    <definedName name="_GoBack" localSheetId="0">НМЦК!$B$7</definedName>
    <definedName name="_xlnm._FilterDatabase" localSheetId="0" hidden="1">НМЦК!$A$6:$N$6</definedName>
    <definedName name="_xlnm.Print_Area" localSheetId="0">НМЦК!$A$1:$N$160</definedName>
  </definedNames>
  <calcPr calcId="145621"/>
</workbook>
</file>

<file path=xl/calcChain.xml><?xml version="1.0" encoding="utf-8"?>
<calcChain xmlns="http://schemas.openxmlformats.org/spreadsheetml/2006/main">
  <c r="K8" i="1" l="1"/>
  <c r="N8" i="1" s="1"/>
  <c r="K9" i="1"/>
  <c r="N9" i="1" s="1"/>
  <c r="K10" i="1"/>
  <c r="N10" i="1" s="1"/>
  <c r="K11" i="1"/>
  <c r="N11" i="1" s="1"/>
  <c r="K12" i="1"/>
  <c r="N12" i="1" s="1"/>
  <c r="K13" i="1"/>
  <c r="N13" i="1" s="1"/>
  <c r="K14" i="1"/>
  <c r="N14" i="1" s="1"/>
  <c r="K15" i="1"/>
  <c r="N15" i="1" s="1"/>
  <c r="K16" i="1"/>
  <c r="N16" i="1" s="1"/>
  <c r="K17" i="1"/>
  <c r="N17" i="1" s="1"/>
  <c r="K18" i="1"/>
  <c r="N18" i="1" s="1"/>
  <c r="K19" i="1"/>
  <c r="N19" i="1" s="1"/>
  <c r="K20" i="1"/>
  <c r="N20" i="1" s="1"/>
  <c r="K21" i="1"/>
  <c r="N21" i="1" s="1"/>
  <c r="K22" i="1"/>
  <c r="N22" i="1" s="1"/>
  <c r="K23" i="1"/>
  <c r="N23" i="1" s="1"/>
  <c r="K24" i="1"/>
  <c r="N24" i="1" s="1"/>
  <c r="K25" i="1"/>
  <c r="N25" i="1" s="1"/>
  <c r="K26" i="1"/>
  <c r="N26" i="1" s="1"/>
  <c r="K27" i="1"/>
  <c r="N27" i="1" s="1"/>
  <c r="K28" i="1"/>
  <c r="N28" i="1" s="1"/>
  <c r="K29" i="1"/>
  <c r="N29" i="1" s="1"/>
  <c r="K30" i="1"/>
  <c r="N30" i="1" s="1"/>
  <c r="K31" i="1"/>
  <c r="N31" i="1" s="1"/>
  <c r="K32" i="1"/>
  <c r="N32" i="1" s="1"/>
  <c r="K33" i="1"/>
  <c r="N33" i="1" s="1"/>
  <c r="K34" i="1"/>
  <c r="N34" i="1" s="1"/>
  <c r="K35" i="1"/>
  <c r="N35" i="1" s="1"/>
  <c r="K36" i="1"/>
  <c r="N36" i="1" s="1"/>
  <c r="K37" i="1"/>
  <c r="N37" i="1" s="1"/>
  <c r="K38" i="1"/>
  <c r="N38" i="1" s="1"/>
  <c r="K39" i="1"/>
  <c r="N39" i="1" s="1"/>
  <c r="K40" i="1"/>
  <c r="N40" i="1" s="1"/>
  <c r="K41" i="1"/>
  <c r="N41" i="1" s="1"/>
  <c r="K42" i="1"/>
  <c r="N42" i="1" s="1"/>
  <c r="K43" i="1"/>
  <c r="N43" i="1" s="1"/>
  <c r="K44" i="1"/>
  <c r="N44" i="1" s="1"/>
  <c r="K45" i="1"/>
  <c r="N45" i="1" s="1"/>
  <c r="K46" i="1"/>
  <c r="N46" i="1" s="1"/>
  <c r="K47" i="1"/>
  <c r="N47" i="1" s="1"/>
  <c r="K48" i="1"/>
  <c r="N48" i="1" s="1"/>
  <c r="K49" i="1"/>
  <c r="N49" i="1" s="1"/>
  <c r="K50" i="1"/>
  <c r="N50" i="1" s="1"/>
  <c r="K51" i="1"/>
  <c r="N51" i="1" s="1"/>
  <c r="K52" i="1"/>
  <c r="N52" i="1" s="1"/>
  <c r="K53" i="1"/>
  <c r="N53" i="1" s="1"/>
  <c r="K54" i="1"/>
  <c r="N54" i="1" s="1"/>
  <c r="K55" i="1"/>
  <c r="N55" i="1" s="1"/>
  <c r="K56" i="1"/>
  <c r="N56" i="1" s="1"/>
  <c r="K57" i="1"/>
  <c r="N57" i="1" s="1"/>
  <c r="K58" i="1"/>
  <c r="N58" i="1" s="1"/>
  <c r="K59" i="1"/>
  <c r="N59" i="1" s="1"/>
  <c r="K60" i="1"/>
  <c r="N60" i="1" s="1"/>
  <c r="K61" i="1"/>
  <c r="N61" i="1" s="1"/>
  <c r="K62" i="1"/>
  <c r="N62" i="1" s="1"/>
  <c r="K63" i="1"/>
  <c r="N63" i="1" s="1"/>
  <c r="K64" i="1"/>
  <c r="N64" i="1" s="1"/>
  <c r="K65" i="1"/>
  <c r="N65" i="1" s="1"/>
  <c r="K66" i="1"/>
  <c r="N66" i="1" s="1"/>
  <c r="K67" i="1"/>
  <c r="N67" i="1" s="1"/>
  <c r="K68" i="1"/>
  <c r="N68" i="1" s="1"/>
  <c r="K69" i="1"/>
  <c r="N69" i="1" s="1"/>
  <c r="K70" i="1"/>
  <c r="N70" i="1" s="1"/>
  <c r="K71" i="1"/>
  <c r="N71" i="1" s="1"/>
  <c r="K72" i="1"/>
  <c r="N72" i="1" s="1"/>
  <c r="K73" i="1"/>
  <c r="N73" i="1" s="1"/>
  <c r="K74" i="1"/>
  <c r="N74" i="1" s="1"/>
  <c r="K75" i="1"/>
  <c r="N75" i="1" s="1"/>
  <c r="K76" i="1"/>
  <c r="N76" i="1" s="1"/>
  <c r="K77" i="1"/>
  <c r="N77" i="1" s="1"/>
  <c r="K78" i="1"/>
  <c r="N78" i="1" s="1"/>
  <c r="K79" i="1"/>
  <c r="N79" i="1" s="1"/>
  <c r="K80" i="1"/>
  <c r="N80" i="1" s="1"/>
  <c r="K81" i="1"/>
  <c r="N81" i="1" s="1"/>
  <c r="K82" i="1"/>
  <c r="N82" i="1" s="1"/>
  <c r="K83" i="1"/>
  <c r="N83" i="1" s="1"/>
  <c r="K84" i="1"/>
  <c r="N84" i="1" s="1"/>
  <c r="K85" i="1"/>
  <c r="N85" i="1" s="1"/>
  <c r="K86" i="1"/>
  <c r="N86" i="1" s="1"/>
  <c r="K87" i="1"/>
  <c r="N87" i="1" s="1"/>
  <c r="K88" i="1"/>
  <c r="N88" i="1" s="1"/>
  <c r="K89" i="1"/>
  <c r="N89" i="1" s="1"/>
  <c r="K90" i="1"/>
  <c r="N90" i="1" s="1"/>
  <c r="K91" i="1"/>
  <c r="N91" i="1" s="1"/>
  <c r="K92" i="1"/>
  <c r="N92" i="1" s="1"/>
  <c r="K93" i="1"/>
  <c r="N93" i="1" s="1"/>
  <c r="K94" i="1"/>
  <c r="N94" i="1" s="1"/>
  <c r="K95" i="1"/>
  <c r="N95" i="1" s="1"/>
  <c r="K96" i="1"/>
  <c r="N96" i="1" s="1"/>
  <c r="K97" i="1"/>
  <c r="N97" i="1" s="1"/>
  <c r="K98" i="1"/>
  <c r="N98" i="1" s="1"/>
  <c r="K99" i="1"/>
  <c r="N99" i="1" s="1"/>
  <c r="K100" i="1"/>
  <c r="N100" i="1" s="1"/>
  <c r="K101" i="1"/>
  <c r="N101" i="1" s="1"/>
  <c r="K102" i="1"/>
  <c r="N102" i="1" s="1"/>
  <c r="K103" i="1"/>
  <c r="N103" i="1" s="1"/>
  <c r="K104" i="1"/>
  <c r="N104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L79" i="1"/>
  <c r="L80" i="1"/>
  <c r="M80" i="1" s="1"/>
  <c r="L81" i="1"/>
  <c r="M81" i="1"/>
  <c r="L82" i="1"/>
  <c r="M82" i="1" s="1"/>
  <c r="L83" i="1"/>
  <c r="M83" i="1"/>
  <c r="L84" i="1"/>
  <c r="M84" i="1" s="1"/>
  <c r="L85" i="1"/>
  <c r="M85" i="1"/>
  <c r="L86" i="1"/>
  <c r="M86" i="1" s="1"/>
  <c r="L87" i="1"/>
  <c r="M87" i="1"/>
  <c r="L88" i="1"/>
  <c r="M88" i="1" s="1"/>
  <c r="L89" i="1"/>
  <c r="M89" i="1"/>
  <c r="L90" i="1"/>
  <c r="M90" i="1" s="1"/>
  <c r="L91" i="1"/>
  <c r="M91" i="1"/>
  <c r="L92" i="1"/>
  <c r="M92" i="1" s="1"/>
  <c r="L93" i="1"/>
  <c r="M93" i="1"/>
  <c r="L94" i="1"/>
  <c r="M94" i="1" s="1"/>
  <c r="L95" i="1"/>
  <c r="M95" i="1"/>
  <c r="L96" i="1"/>
  <c r="J8" i="1"/>
  <c r="J9" i="1"/>
  <c r="J10" i="1"/>
  <c r="J156" i="1" s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K153" i="1"/>
  <c r="K147" i="1"/>
  <c r="N147" i="1" s="1"/>
  <c r="K112" i="1"/>
  <c r="L7" i="1"/>
  <c r="L97" i="1"/>
  <c r="L98" i="1"/>
  <c r="M98" i="1" s="1"/>
  <c r="L99" i="1"/>
  <c r="L100" i="1"/>
  <c r="L101" i="1"/>
  <c r="L102" i="1"/>
  <c r="M102" i="1" s="1"/>
  <c r="L103" i="1"/>
  <c r="L104" i="1"/>
  <c r="L105" i="1"/>
  <c r="L106" i="1"/>
  <c r="M106" i="1" s="1"/>
  <c r="L107" i="1"/>
  <c r="L108" i="1"/>
  <c r="L109" i="1"/>
  <c r="L110" i="1"/>
  <c r="L111" i="1"/>
  <c r="L112" i="1"/>
  <c r="L113" i="1"/>
  <c r="L114" i="1"/>
  <c r="M114" i="1" s="1"/>
  <c r="L115" i="1"/>
  <c r="L116" i="1"/>
  <c r="L117" i="1"/>
  <c r="L118" i="1"/>
  <c r="M118" i="1" s="1"/>
  <c r="L119" i="1"/>
  <c r="L120" i="1"/>
  <c r="L121" i="1"/>
  <c r="L122" i="1"/>
  <c r="M122" i="1" s="1"/>
  <c r="L123" i="1"/>
  <c r="L124" i="1"/>
  <c r="L125" i="1"/>
  <c r="L126" i="1"/>
  <c r="L127" i="1"/>
  <c r="L128" i="1"/>
  <c r="L129" i="1"/>
  <c r="L130" i="1"/>
  <c r="M130" i="1" s="1"/>
  <c r="L131" i="1"/>
  <c r="L132" i="1"/>
  <c r="L133" i="1"/>
  <c r="L134" i="1"/>
  <c r="M134" i="1" s="1"/>
  <c r="L135" i="1"/>
  <c r="L136" i="1"/>
  <c r="L137" i="1"/>
  <c r="L138" i="1"/>
  <c r="M138" i="1" s="1"/>
  <c r="L139" i="1"/>
  <c r="L140" i="1"/>
  <c r="L141" i="1"/>
  <c r="L142" i="1"/>
  <c r="L143" i="1"/>
  <c r="L144" i="1"/>
  <c r="L145" i="1"/>
  <c r="L146" i="1"/>
  <c r="M146" i="1" s="1"/>
  <c r="L147" i="1"/>
  <c r="L148" i="1"/>
  <c r="L149" i="1"/>
  <c r="L150" i="1"/>
  <c r="M150" i="1" s="1"/>
  <c r="L151" i="1"/>
  <c r="L152" i="1"/>
  <c r="L153" i="1"/>
  <c r="L154" i="1"/>
  <c r="M154" i="1" s="1"/>
  <c r="L155" i="1"/>
  <c r="K7" i="1"/>
  <c r="N7" i="1" s="1"/>
  <c r="K105" i="1"/>
  <c r="N105" i="1" s="1"/>
  <c r="K106" i="1"/>
  <c r="N106" i="1"/>
  <c r="K107" i="1"/>
  <c r="N107" i="1" s="1"/>
  <c r="K108" i="1"/>
  <c r="N108" i="1"/>
  <c r="K109" i="1"/>
  <c r="N109" i="1" s="1"/>
  <c r="K110" i="1"/>
  <c r="N110" i="1"/>
  <c r="K111" i="1"/>
  <c r="N111" i="1" s="1"/>
  <c r="N112" i="1"/>
  <c r="K113" i="1"/>
  <c r="N113" i="1"/>
  <c r="K114" i="1"/>
  <c r="N114" i="1"/>
  <c r="K115" i="1"/>
  <c r="N115" i="1"/>
  <c r="K116" i="1"/>
  <c r="N116" i="1"/>
  <c r="K117" i="1"/>
  <c r="N117" i="1"/>
  <c r="K118" i="1"/>
  <c r="N118" i="1"/>
  <c r="K119" i="1"/>
  <c r="N119" i="1"/>
  <c r="K120" i="1"/>
  <c r="N120" i="1"/>
  <c r="K121" i="1"/>
  <c r="N121" i="1"/>
  <c r="K122" i="1"/>
  <c r="N122" i="1"/>
  <c r="K123" i="1"/>
  <c r="N123" i="1"/>
  <c r="K124" i="1"/>
  <c r="N124" i="1"/>
  <c r="K125" i="1"/>
  <c r="N125" i="1"/>
  <c r="K126" i="1"/>
  <c r="N126" i="1"/>
  <c r="K127" i="1"/>
  <c r="N127" i="1"/>
  <c r="K128" i="1"/>
  <c r="N128" i="1"/>
  <c r="K129" i="1"/>
  <c r="N129" i="1"/>
  <c r="K130" i="1"/>
  <c r="N130" i="1"/>
  <c r="K131" i="1"/>
  <c r="N131" i="1"/>
  <c r="K132" i="1"/>
  <c r="N132" i="1"/>
  <c r="K133" i="1"/>
  <c r="N133" i="1"/>
  <c r="K134" i="1"/>
  <c r="N134" i="1"/>
  <c r="K135" i="1"/>
  <c r="N135" i="1"/>
  <c r="K136" i="1"/>
  <c r="N136" i="1"/>
  <c r="K137" i="1"/>
  <c r="N137" i="1"/>
  <c r="K138" i="1"/>
  <c r="N138" i="1"/>
  <c r="K139" i="1"/>
  <c r="N139" i="1"/>
  <c r="K140" i="1"/>
  <c r="N140" i="1"/>
  <c r="K141" i="1"/>
  <c r="N141" i="1"/>
  <c r="K142" i="1"/>
  <c r="N142" i="1"/>
  <c r="K143" i="1"/>
  <c r="N143" i="1"/>
  <c r="K144" i="1"/>
  <c r="N144" i="1"/>
  <c r="K145" i="1"/>
  <c r="N145" i="1"/>
  <c r="K146" i="1"/>
  <c r="N146" i="1"/>
  <c r="K148" i="1"/>
  <c r="N148" i="1" s="1"/>
  <c r="K149" i="1"/>
  <c r="N149" i="1" s="1"/>
  <c r="K150" i="1"/>
  <c r="N150" i="1" s="1"/>
  <c r="K151" i="1"/>
  <c r="N151" i="1" s="1"/>
  <c r="K152" i="1"/>
  <c r="N152" i="1" s="1"/>
  <c r="N153" i="1"/>
  <c r="K154" i="1"/>
  <c r="N154" i="1"/>
  <c r="K155" i="1"/>
  <c r="N155" i="1"/>
  <c r="J7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H7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F7" i="1"/>
  <c r="F156" i="1" s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M153" i="1"/>
  <c r="M149" i="1"/>
  <c r="M145" i="1"/>
  <c r="M141" i="1"/>
  <c r="M137" i="1"/>
  <c r="M133" i="1"/>
  <c r="M129" i="1"/>
  <c r="M125" i="1"/>
  <c r="M121" i="1"/>
  <c r="M117" i="1"/>
  <c r="M113" i="1"/>
  <c r="M109" i="1"/>
  <c r="M101" i="1"/>
  <c r="M97" i="1"/>
  <c r="M152" i="1"/>
  <c r="M155" i="1"/>
  <c r="M151" i="1"/>
  <c r="M147" i="1"/>
  <c r="M143" i="1"/>
  <c r="M139" i="1"/>
  <c r="M135" i="1"/>
  <c r="M131" i="1"/>
  <c r="M127" i="1"/>
  <c r="M123" i="1"/>
  <c r="M119" i="1"/>
  <c r="M115" i="1"/>
  <c r="M99" i="1"/>
  <c r="M142" i="1"/>
  <c r="M126" i="1"/>
  <c r="M110" i="1"/>
  <c r="M7" i="1"/>
  <c r="M144" i="1"/>
  <c r="M140" i="1"/>
  <c r="M136" i="1"/>
  <c r="M132" i="1"/>
  <c r="M128" i="1"/>
  <c r="M124" i="1"/>
  <c r="M120" i="1"/>
  <c r="M116" i="1"/>
  <c r="M112" i="1"/>
  <c r="M108" i="1"/>
  <c r="M104" i="1"/>
  <c r="M100" i="1"/>
  <c r="M96" i="1"/>
  <c r="F6" i="1"/>
  <c r="L6" i="1"/>
  <c r="M6" i="1" s="1"/>
  <c r="K6" i="1"/>
  <c r="N6" i="1"/>
  <c r="J6" i="1"/>
  <c r="H6" i="1"/>
  <c r="H156" i="1"/>
  <c r="N156" i="1" l="1"/>
  <c r="M103" i="1"/>
  <c r="M107" i="1"/>
  <c r="M111" i="1"/>
  <c r="M148" i="1"/>
  <c r="M105" i="1"/>
  <c r="M79" i="1"/>
</calcChain>
</file>

<file path=xl/sharedStrings.xml><?xml version="1.0" encoding="utf-8"?>
<sst xmlns="http://schemas.openxmlformats.org/spreadsheetml/2006/main" count="324" uniqueCount="173">
  <si>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</si>
  <si>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</si>
  <si>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</si>
  <si>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</si>
  <si>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</si>
  <si>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</si>
  <si>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</si>
  <si>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</si>
  <si>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</si>
  <si>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</si>
  <si>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</si>
  <si>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</si>
  <si>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</si>
  <si>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</si>
  <si>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</si>
  <si>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упак</t>
  </si>
  <si>
    <t>флак</t>
  </si>
  <si>
    <t>набор</t>
  </si>
  <si>
    <t>шт</t>
  </si>
  <si>
    <t>чашек</t>
  </si>
  <si>
    <t>Источник 1
 КП № 50 от 21.11.2022</t>
  </si>
  <si>
    <t>Источник 2
 КП № Д-185 от 21.11.2022</t>
  </si>
  <si>
    <t>Источник 3
 КП № 1121-4 от 21.11.2022</t>
  </si>
  <si>
    <t>Поставка расходных материалов для микробиологии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</si>
  <si>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1 963 744,68 рубля </t>
    </r>
    <r>
      <rPr>
        <sz val="12"/>
        <rFont val="Times New Roman"/>
        <family val="1"/>
        <charset val="204"/>
      </rPr>
      <t>(Один миллион девятьсот шестьдесят три тысячи семьсот сорок четыре рубля 68 копеек).</t>
    </r>
  </si>
  <si>
    <t>Субстраты для выращивания микроорганизмов Агар висмут - сульфитный (Вильсона - Блэйра) (Bismuth Sulfite Agar (Wilson Blair)), 500 г</t>
  </si>
  <si>
    <t>Субстраты для выращивания микроорганизмов Агар Сальмонелла Шигелла (Salmonella Shigella Agar (SS Agar)), 500 г</t>
  </si>
  <si>
    <t>Субстраты для выращивания микроорганизмов Агар Левина с метиленовым синим и эозином (Levine Agar (EMB)), 500 г</t>
  </si>
  <si>
    <t>Субстраты для выращивания микроорганизмов Агар Клиглера с железом (Kligler Iron Agar), 500 г</t>
  </si>
  <si>
    <t>Субстраты для выращивания микроорганизмов Агар МакКонки (MacConkey Agar), 500</t>
  </si>
  <si>
    <t>Субстраты для выращивания микроорганизмов Магниевая среда</t>
  </si>
  <si>
    <t>Субстраты для выращивания микроорганизмов Питательная среда для выделения возбудителей кишечного иерсиниоза сухая</t>
  </si>
  <si>
    <t>Субстраты для выращивания микроорганизмов Питательная среда для идентификации коринебактерий по тесту расщепления цистина сухая</t>
  </si>
  <si>
    <t>Субстраты для выращивания микроорганизмов Питательная среда для определения токсигенности дифтерийных микробов сухая, Коринетоксагар</t>
  </si>
  <si>
    <t>Субстраты для выращивания микроорганизмов Питательная среда для выделения коринебактерий, Коринебакагар</t>
  </si>
  <si>
    <t>Компонент для субстрата для выращивания микроорганизмов Реактив для обнаружения индола при идентификации индол-положительных и индол-отрицательных микроорганизмов</t>
  </si>
  <si>
    <t>Набор для бактериологии</t>
  </si>
  <si>
    <t>Субстраты для выращивания микроорганизмов Питательная среда для идентификации энтеробактерий сухая</t>
  </si>
  <si>
    <t xml:space="preserve">Субстраты для выращивания микроорганизмов Питательный агар для культивирования микроорганизмов сухой </t>
  </si>
  <si>
    <t>Субстраты для выращивания микроорганизмов Aгар маннит - солевой (Mannitol Salt Agar (MSA) (Chapman Medium USP) (Eur. Pharm.)), 500 г</t>
  </si>
  <si>
    <t>Компоненты субстратов для выращивания микроорганизмов Эмульсия яичного желтка (Egg Yolk Emulsion), 100 мл</t>
  </si>
  <si>
    <t>Субстраты для выращивания микроорганизмов Основа колумбийского агара (Columbia Agar Base (Eur.Pharm.)), 500 г</t>
  </si>
  <si>
    <t>Субстраты для выращивания микроорганизмов (основа) Колумбийский агар с колистином и налидиксовой кислотой (Columbia C.N.A.Agar), 500 г</t>
  </si>
  <si>
    <t>Субстраты для выращивания микроорганизмов (основа) Агар Мюллера-Хинтона (Mueller Hinton Agar), 500 г</t>
  </si>
  <si>
    <t>Субстраты для выращивания микроорганизмов  Питательная среда для культивирования и выделения бифидобактерий сухая</t>
  </si>
  <si>
    <t>Субстраты для выращивания микроорганизмов  Питательная среда для выделения и культивирования лактобацилл сухая, Лактобакагар</t>
  </si>
  <si>
    <t>Субстраты для выращивания микроорганизмов (основа) Транспортная среда Кэри Блейра (Cary-Blair Medium), 500 г</t>
  </si>
  <si>
    <t>Субстраты для выращивания микроорганизмов Питательная среда для контроля стерильности сухая</t>
  </si>
  <si>
    <t>Субстраты для выращивания микроорганизмов Питательная среда для выделения и идентификации энтеробактерий</t>
  </si>
  <si>
    <t>Система для гемокультивирования Ручная однофазная система для гемокультивирования</t>
  </si>
  <si>
    <t xml:space="preserve">Субстраты для выращивания микроорганизмов готовые Двухфазная система для гемокультур </t>
  </si>
  <si>
    <t xml:space="preserve">Сваб-система Эймс (пробирка с транспортной средой AMIES с углем с алюминиевым аппликатором) (крышка аппликатора - оранжевая) </t>
  </si>
  <si>
    <t>Сваб-система Кэрри - Блэйра (пробирка с транспортной средой Cary Blair с пластиковым аппликатором)</t>
  </si>
  <si>
    <t>Транспортная система с нейтрализующей средой Ди-Ингли</t>
  </si>
  <si>
    <t>Суплемент при приготовлении субстратов для выращивания микроорганизмов</t>
  </si>
  <si>
    <t>Реагент</t>
  </si>
  <si>
    <t>Сыворотка лошадиная жидкая, тест на отсутствие микоплазмы, стерильная, 100 мл</t>
  </si>
  <si>
    <t>Набор для окраски по Граму, 100 определений</t>
  </si>
  <si>
    <t>Субстраты для выращивания микроорганизмов готовые Набор реагентов «Готовая питательная среда Шоколадный агар с факторами роста»</t>
  </si>
  <si>
    <t>Антитоксин диагностический дифтерийный очищенный ферментолизом и специфической сорбцией сухой, лиофилизат для диагностических целей</t>
  </si>
  <si>
    <t>Диагностические полоски ОКСИтест</t>
  </si>
  <si>
    <t>Субстраты для выращивания микроорганизмов готовые Агар хромогенный для уропатогенных бактерий (Urinary Tract Infections Chromogenic Agar (UTIC))</t>
  </si>
  <si>
    <t>Субстраты для выращивания микроорганизмов  Питательная среда для дифференциации энтеробактерий по тесту дезаминирования фенилаланина</t>
  </si>
  <si>
    <t>Диагностический препарат для серологии</t>
  </si>
  <si>
    <t>Диагностический препарат Набор реагентов «Иерсиния РПГА» для определения антител к индивидуальным О-антигенам иерсиний Y.enterocolitica O9 в реакции пассивной гемагглютинации (с контролями)</t>
  </si>
  <si>
    <t>Диагностический препарат Набор реагентов «Иерсиния РПГА» для определения антител к индивидуальным О-антигенам иерсиний Y.enterocolitica O3 в реакции пассивной гемагглютинации (с контролями)</t>
  </si>
  <si>
    <t>Диагностический препарат Набор реагентов «Иерсиния РПГА» для определения антител к индивидуальным О-антигенам иерсиний Y. Pseudotuberculosis в реакции пассивной гемагглютинации (с контролями)</t>
  </si>
  <si>
    <t>Диагностический препарат Набор реагентов для определения антител к Vi-антигену сальмонелл в реакции пассивной гемагглютинации» «Vi-Сальмонелла РПГА» (с контролями)</t>
  </si>
  <si>
    <t>Диагностический препарат Диагностикум эритроцитарный шигеллезный Флекснера 1-5 антигенный, жидкий</t>
  </si>
  <si>
    <t>Диагностический препарат Диагностикум эритроцитарный шигеллезный Зонне антигенный, жидкий</t>
  </si>
  <si>
    <t>Диагностический препарат</t>
  </si>
  <si>
    <t xml:space="preserve">Диагностический препарат Диагностикум сальмонеллезный эритроцитарный О-антигенный Комплексный (с контролями) </t>
  </si>
  <si>
    <t>Набор реагентов для идентификации микроорганизмов Диагностикум Паратиф АО комплект № 2 к соматическому антигену</t>
  </si>
  <si>
    <t>Диагностический препарат Диагностикум сальмонеллезный жидкий для РА "ОН"-групп S typhi</t>
  </si>
  <si>
    <t>Диагностический препарат Диагностикум сальмонеллезный жидкий для РА "ОН"-групп S paratyphi A</t>
  </si>
  <si>
    <t>Диагностический препарат Диагностикум сальмонеллезный жидкий для РА "ОН"-групп S paratyphi B</t>
  </si>
  <si>
    <t>Диагностический препарат Набор реагентов для определения антител к индивидуальным О-антигенам сальмонелл групп А (1,2,12), в реакции пассивной гемагглютинации» «О-группа Cальмонелла РПГА</t>
  </si>
  <si>
    <t>Диагностический препарат Набор реагентов для определения антител к индивидуальным О-антигенам сальмонелл групп В (1,4,12), в реакции пассивной гемагглютинации» «О-группа Cальмонелла РПГА»</t>
  </si>
  <si>
    <t xml:space="preserve">Диагностический препарат Набор реагентов для определения антител к индивидуальным О-антигенам сальмонелл групп С1 (6,7), в реакции пассивной гемагглютинации» «О-группа Cальмонелла РПГА» </t>
  </si>
  <si>
    <t>Диагностический препарат Набор реагентов для определения антител к индивидуальным О-антигенам сальмонелл групп С2 (6,8), в реакции пассивной гемагглютинации» «О-группа Cальмонелла РПГА»</t>
  </si>
  <si>
    <t xml:space="preserve">Диагностический препарат Набор реагентов для определения антител к индивидуальным О-антигенам сальмонелл групп D (1,9,12), в реакции пассивной гемагглютинации» «О-группа Cальмонелла РПГА» </t>
  </si>
  <si>
    <t xml:space="preserve">Диагностический препарат Набор реагентов для определения антител к индивидуальным О-антигенам сальмонелл групп Е (3,10) в реакции пассивной гемагглютинации» «О-группа Cальмонелла РПГА» </t>
  </si>
  <si>
    <t>Диагностический препарат Сыворотка сальмонеллезная поливалентная АВСДЕ, агглютинирующая адсорбированная жидкая для РА</t>
  </si>
  <si>
    <t>Диагностический препарат Сыворотка сальмонеллезная моновалентная О-8, жидкая</t>
  </si>
  <si>
    <t>Диагностический препарат Сыворотка сальмонеллезная моновалентная Н-b, жидкая</t>
  </si>
  <si>
    <t>Диагностический препарат Сыворотка сальмонеллезная моновалентная Н-f, жидкая</t>
  </si>
  <si>
    <t>Диагностический препарат Сыворотка сальмонеллезная моновалентная Н-h, жидкая</t>
  </si>
  <si>
    <t>Диагностический препарат Сыворотка сальмонеллезная моновалентная Н-eh, жидкая</t>
  </si>
  <si>
    <t xml:space="preserve">Диагностический препарат Сыворотка сальмонеллезная моновалентная Н-s, жидкая </t>
  </si>
  <si>
    <t>Диагностический препарат Сыворотка сальмонеллезная моновалентная Н-p, жидкая</t>
  </si>
  <si>
    <t>Диагностический препарат Сыворотка сальмонеллезная моновалентная Н-q, жидкая</t>
  </si>
  <si>
    <t>Диагностический препарат Сыворотка сальмонеллезная моновалентная Н-t, жидкая</t>
  </si>
  <si>
    <t>Диагностический препарат Сыворотка сальмонеллезная моновалентная Н-lv, жидкая</t>
  </si>
  <si>
    <t>Диагностический препарат Сыворотка сальмонеллезная моновалентная Н-enx, жидкая</t>
  </si>
  <si>
    <t>Диагностический препарат Сыворотка сальмонеллезная моновалентная Н-z, жидкая</t>
  </si>
  <si>
    <t>Диагностический препарат Сыворотка сальмонеллезная моновалентная Н-z6, жидкая</t>
  </si>
  <si>
    <t>Диагностический препарат Сыворотка сальмонеллезная моновалентная Н-z10, жидкая</t>
  </si>
  <si>
    <t>Диагностический препарат Сыворотка сальмонеллезная моновалентная Н-z13, жидкая</t>
  </si>
  <si>
    <t>Диагностический препарат Сыворотка сальмонеллезная моновалентная Н-z15, жидкая</t>
  </si>
  <si>
    <t>Диагностический препарат Сыворотка сальмонеллезная моновалентная Н-z23, жидкая</t>
  </si>
  <si>
    <t>Диагностический препарат Сыворотка сальмонеллезная моновалентная Н-z24, жидкая</t>
  </si>
  <si>
    <t>Диагностический препарат Сыворотка сальмонеллезная моновалентная Н-z42, жидкая</t>
  </si>
  <si>
    <t>Диагностический препарат Сыворотка сальмонеллезная моновалентная Н-z51, жидкая</t>
  </si>
  <si>
    <t>Диагностический препарат Сыворотка сальмонеллезная моновалентная Н2-1.7, жидкая</t>
  </si>
  <si>
    <t>Диагностический препарат Сыворотки диагностические, эшерихиозные О групповые жидкие для РА О111</t>
  </si>
  <si>
    <t>Диагностический препарат Сыворотки диагностические, эшерихиозные О групповые жидкие для РА О1</t>
  </si>
  <si>
    <t>Диагностический препарат Сыворотки диагностические, эшерихиозные О групповые жидкие для РА О114</t>
  </si>
  <si>
    <t>Диагностический препарат Сыворотка диагностическая шигеллезная групповая Флекснера 6 для РА, жидкая</t>
  </si>
  <si>
    <t>Диагностический препарат Сыворотка диагностическая шигеллезная групповая Флекснера 3,4 для РА, жидкая</t>
  </si>
  <si>
    <t xml:space="preserve">Диагностический препарат Сыворотка диагностическая шигеллезная групповая Флекснера 7,8 для РА, жидкая </t>
  </si>
  <si>
    <t>Диагностический препарат Сыворотка диагностическая шигеллезная типовая Флекснера I для РА, жидкая</t>
  </si>
  <si>
    <t>Диагностический препарат Сыворотка диагностическая шигеллезная типовая Флекснера II для РА, жидкая</t>
  </si>
  <si>
    <t xml:space="preserve">Диагностический препарат Сыворотка диагностическая шигеллезная типовая Флекснера III для РА, жидкая </t>
  </si>
  <si>
    <t>Диагностический препарат Сыворотка диагностическая шигеллезная типовая Флекснера IV для РА, жидкая</t>
  </si>
  <si>
    <t>Диагностический препарат Сыворотка диагностическая шигеллезная моновалентная Бойда 1 для РА, жидкая</t>
  </si>
  <si>
    <t>Диагностический препарат Сыворотка диагностическая шигеллезная моновалентная Бойда 2 для РА, жидкая</t>
  </si>
  <si>
    <t xml:space="preserve">Диагностический препарат Сыворотка диагностическая шигеллезная моновалентная Бойда 3 для РА, жидкая </t>
  </si>
  <si>
    <t>Диагностический препарат Сыворотка диагностическая шигеллезная моновалентная Бойда 4 для РА, жидкая</t>
  </si>
  <si>
    <t xml:space="preserve">Диагностический препарат Сыворотка диагностическая шигеллезная моновалентная Бойда 5 для РА, жидкая </t>
  </si>
  <si>
    <t>Диагностический препарат Сыворотка диагностическая шигеллезная моновалентная Бойда 6 для РА, жидкая</t>
  </si>
  <si>
    <t>Диагностический препарат Сыворотка диагностическая шигеллезная моновалентная Бойда 7 для РА, жидкая</t>
  </si>
  <si>
    <t>Диагностический препарат Сыворотка диагностическая шигеллезная моновалентная Бойда 8 для РА, жидкая</t>
  </si>
  <si>
    <t>Диагностический препарат Сыворотка диагностическая шигеллезная моновалентная Бойда 9 для РА, жидкая</t>
  </si>
  <si>
    <t xml:space="preserve">Диагностический препарат Сыворотка диагностическая шигеллезная моновалентная Бойда 10,11 для РА, жидкая </t>
  </si>
  <si>
    <t>Диагностический препарат Сыворотка диагностическая шигеллезная моновалентная Бойда 12 для РА, жидкая</t>
  </si>
  <si>
    <t>Диагностический препарат Сыворотка диагностическая шигеллезная моновалентная Бойда 13 для РА, жидкая</t>
  </si>
  <si>
    <t xml:space="preserve">Диагностический препарат Сыворотка диагностическая шигеллезная моновалентная Бойда 14 для РА, жидкая </t>
  </si>
  <si>
    <t>Диагностический препарат Сыворотка диагностическая шигеллезная моновалентная Бойда 15 для РА, жидкая</t>
  </si>
  <si>
    <t>Диагностический препарат Сыворотка диагностическая шигеллезная моновалентная Бойда 16 для РА, жидкая</t>
  </si>
  <si>
    <t>Диагностический препарат Сыворотка диагностическая шигеллезная моновалентная Бойда 17 для РА, жидкая</t>
  </si>
  <si>
    <t xml:space="preserve">Диагностический препарат Сыворотка диагностическая шигеллезная моновалентная Бойда 18 для РА, жидкая </t>
  </si>
  <si>
    <t>Диагностический препарат Сыворотка диагностическая шигеллезная поливалентная Бойда 1-12 для РА, жидкая</t>
  </si>
  <si>
    <t>Диагностический препарат Сыворотка диагностическая шигеллезная поливалентная Бойда 3-11 для РА, жидкая</t>
  </si>
  <si>
    <t>Диагностический препарат Сыворотка диагностическая шигеллезная поливалентная Бойда 13,14,15 для РА, жидкая</t>
  </si>
  <si>
    <t>Набор для латексной агглютинации Латексный агглютинационный тест для быстрого серологического определения стрептококков групп A,B,C,D,F,G Лансфильда с первичных культур</t>
  </si>
  <si>
    <t>Наборы реагентов для in vitro диагностики микроорганизмов методом латексной агглютинации:Набор Wellcogen на менингококковые инфекции (Wellcogen Bacterial Antigen Kit), 30 тестов</t>
  </si>
  <si>
    <t>Наборы реагентов для in vitro диагностики микроорганизмов методом латексной агглютинации: Набор для диагностики стрептококков групп A (PathoDxtra Strep Group A Latex), 60 тестов</t>
  </si>
  <si>
    <t>Наборы реагентов для in vitro диагностики микроорганизмов методом латексной агглютинации: Набор для диагностики стрептококков групп B (PathoDxtra Strep Group B Latex), 60 тестов</t>
  </si>
  <si>
    <t>Наборы реагентов для in vitro диагностики микроорганизмов методом латексной агглютинации: Набор для диагностики стрептококков групп C (PathoDxtra Strep Group C Latex), 60 тестов</t>
  </si>
  <si>
    <t>Наборы реагентов для in vitro диагностики микроорганизмов методом латексной агглютинации: Набор для диагностики стрептококков групп D (PathoDxtra Strep Group D Latex), 60 тестов</t>
  </si>
  <si>
    <t>Набор реагентов для дифференциации микроорганизмов рода Corynebacterium до вида и определения токсигенных свойств [12 определений]</t>
  </si>
  <si>
    <t>Реагенты in vitro на дисках для определения чувствительности  микроорганизмов к антибиотикам Ампициллин (Ampicillin)</t>
  </si>
  <si>
    <t>Реагенты in vitro на дисках для определения чувствительности  микроорганизмов к антибиотикам Амоксициллин/клавулановая кислота (Amoxicillin/clavulanic acid)</t>
  </si>
  <si>
    <t>Реагенты in vitro на дисках для определения чувствительности  микроорганизмов к антибиотикам Оксациллин (Oxacillin)</t>
  </si>
  <si>
    <t>Реагенты in vitro на дисках для определения чувствительности  микроорганизмов к антибиотикам Пенициллин (Penicillin)</t>
  </si>
  <si>
    <t>Реагенты in vitro на дисках для определения чувствительности  микроорганизмов к антибиотикам Цефалексин (Cephalexin)</t>
  </si>
  <si>
    <t>Реагенты in vitro на дисках для определения чувствительности  микроорганизмов к антибиотикам Цефоперазон (Cefoperazone)</t>
  </si>
  <si>
    <t>Реагенты in vitro на дисках для определения чувствительности  микроорганизмов к антибиотикам Цефоперазон/сульбактам (Cefoperazone/sulbactam)</t>
  </si>
  <si>
    <t>Реагенты in vitro на дисках для определения чувствительности  микроорганизмов к антибиотикам Цефтазидим (Ceftazidime)</t>
  </si>
  <si>
    <t>Реагенты in vitro на дисках для определения чувствительности  микроорганизмов к антибиотикам Цефтриаксон (Ceftriaxone)</t>
  </si>
  <si>
    <t>Реагенты in vitro на дисках для определения чувствительности  микроорганизмов к антибиотикам Имипенем (Imipenem)</t>
  </si>
  <si>
    <t>Реагенты in vitro на дисках для определения чувствительности  микроорганизмов к антибиотикам Меропенем (Meropenem)</t>
  </si>
  <si>
    <t xml:space="preserve">Реагенты in vitro на дисках для определения чувствительности  микроорганизмов к антибиотикам Цефепим (Cefepime) </t>
  </si>
  <si>
    <t>Реагенты in vitro на дисках для определения чувствительности  микроорганизмов к антибиотикам Амикацин (Amikacin)</t>
  </si>
  <si>
    <t>Реагенты in vitro на дисках для определения чувствительности  микроорганизмов к антибиотикам Нетилмицин (Netilmicin)</t>
  </si>
  <si>
    <t>Реагенты in vitro на дисках для определения чувствительности  микроорганизмов к антибиотикам Гентамицин (Gentamicin)</t>
  </si>
  <si>
    <t xml:space="preserve">Реагенты in vitro на дисках для определения чувствительности микроорганизмов к антибиотикам Гентамицин (Gentamicin) </t>
  </si>
  <si>
    <t>Реагенты in vitro на дисках для определения чувствительности микроорганизмов к антибиотикам Ципрофлоксацин (Ciprofloxacin)</t>
  </si>
  <si>
    <t>Реагенты in vitro на дисках для определения чувствительности микроорганизмов к антибиотикам Норфлоксацин (Norfloxacin)</t>
  </si>
  <si>
    <t xml:space="preserve">Реагенты in vitro на дисках для определения чувствительности микроорганизмов к антибиотикам Левофлоксацин (Levofloxacin) </t>
  </si>
  <si>
    <t>Реагенты in vitro на дисках для определения чувствительности микроорганизмов к антибиотикам Моксифлоксацин (Moxifloxacin)</t>
  </si>
  <si>
    <t>Реагенты in vitro на дисках для определения чувствительности микроорганизмов к антибиотикам Азитромицин (Azithromycin)</t>
  </si>
  <si>
    <t>Реагенты in vitro на дисках для определения чувствительности микроорганизмов к антибиотикам Эритромицин (Erythromycin)</t>
  </si>
  <si>
    <t>Реагенты in vitro на дисках для определения чувствительности микроорганизмов к антибиотикам Клиндамицин (Clindamycin)</t>
  </si>
  <si>
    <t>Реагенты in vitro на дисках для определения чувствительности микроорганизмов к антибиотикам Доксициклин (Doxycycline)</t>
  </si>
  <si>
    <t>Реагенты in vitro на дисках для определения чувствительности микроорганизмов к антибиотикам Тобрамицин (Tobramycin)</t>
  </si>
  <si>
    <t xml:space="preserve">Реагенты in vitro на дисках для определения чувствительности микроорганизмов к антибиотикам Хлорамфеникол (Левомицетин) (Chloramphenicol) </t>
  </si>
  <si>
    <t>Реагенты in vitro на дисках для определения чувствительности микроорганизмов к антибиотикам Ванкомицин (Vancomycin)</t>
  </si>
  <si>
    <t>Реагенты in vitro на дисках для определения чувствительности микроорганизмов к антибиотикам Нитрофурантоин (Nitrofurantoin)</t>
  </si>
  <si>
    <t xml:space="preserve">Реагенты in vitro на дисках для определения чувствительности микроорганизмов к антибиотикам Триметоприм/сульфаметоксазол (Trimethoprim/sulphamethoxazole) </t>
  </si>
  <si>
    <t>Реагенты in vitro на дисках для определения чувствительности микроорганизмов к антибиотикам Фосфомицин (Fosfomycin)</t>
  </si>
  <si>
    <t>Диски с оптохином 6 мкг для идентификации пневмококков № 100</t>
  </si>
  <si>
    <t>Диски с бацитрацином 0,04 ЕД №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</si>
</sst>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31" x14ac:knownFonts="1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rebuchet MS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4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1" fillId="8" borderId="0" applyNumberFormat="0" applyBorder="0" applyAlignment="0" applyProtection="0"/>
    <xf numFmtId="0" fontId="16" fillId="0" borderId="0" applyNumberFormat="0" applyFill="0" applyBorder="0">
      <protection locked="0"/>
    </xf>
    <xf numFmtId="0" fontId="8" fillId="8" borderId="1" applyNumberFormat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" fillId="0" borderId="0"/>
    <xf numFmtId="0" fontId="28" fillId="0" borderId="0"/>
    <xf numFmtId="0" fontId="17" fillId="0" borderId="0">
      <alignment vertical="center"/>
    </xf>
    <xf numFmtId="0" fontId="17" fillId="0" borderId="0">
      <alignment vertical="center"/>
    </xf>
    <xf numFmtId="0" fontId="4" fillId="0" borderId="0"/>
    <xf numFmtId="0" fontId="29" fillId="0" borderId="0"/>
    <xf numFmtId="0" fontId="30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Border="0" applyProtection="0"/>
  </cellStyleXfs>
  <cellXfs count="44">
    <xf numFmtId="0" fontId="0" fillId="0" borderId="0" xfId="0" applyAlignment="1"/>
    <xf numFmtId="0" fontId="3" fillId="0" borderId="0" xfId="0" applyFont="1" applyAlignment="1">
      <alignment horizontal="left" wrapText="1"/>
    </xf>
    <xf numFmtId="0" fontId="3" fillId="9" borderId="0" xfId="0" applyNumberFormat="1" applyFont="1" applyFill="1" applyAlignment="1">
      <alignment horizontal="left" wrapText="1"/>
    </xf>
    <xf numFmtId="0" fontId="3" fillId="9" borderId="0" xfId="0" applyFont="1" applyFill="1" applyAlignment="1">
      <alignment horizontal="left" vertical="top" wrapText="1"/>
    </xf>
    <xf numFmtId="4" fontId="3" fillId="9" borderId="0" xfId="0" applyNumberFormat="1" applyFont="1" applyFill="1" applyAlignment="1">
      <alignment horizontal="left" wrapText="1"/>
    </xf>
    <xf numFmtId="0" fontId="3" fillId="9" borderId="0" xfId="0" applyFont="1" applyFill="1" applyAlignment="1">
      <alignment horizontal="left" wrapText="1"/>
    </xf>
    <xf numFmtId="0" fontId="19" fillId="9" borderId="0" xfId="0" applyNumberFormat="1" applyFont="1" applyFill="1" applyAlignment="1">
      <alignment horizontal="left" wrapText="1"/>
    </xf>
    <xf numFmtId="4" fontId="21" fillId="9" borderId="2" xfId="0" applyNumberFormat="1" applyFont="1" applyFill="1" applyBorder="1" applyAlignment="1">
      <alignment horizontal="center" vertical="center" wrapText="1"/>
    </xf>
    <xf numFmtId="4" fontId="19" fillId="9" borderId="2" xfId="0" applyNumberFormat="1" applyFont="1" applyFill="1" applyBorder="1" applyAlignment="1">
      <alignment horizontal="center" vertical="center"/>
    </xf>
    <xf numFmtId="0" fontId="24" fillId="9" borderId="2" xfId="0" applyNumberFormat="1" applyFont="1" applyFill="1" applyBorder="1" applyAlignment="1">
      <alignment horizontal="center" vertical="center" wrapText="1"/>
    </xf>
    <xf numFmtId="4" fontId="24" fillId="9" borderId="2" xfId="0" applyNumberFormat="1" applyFont="1" applyFill="1" applyBorder="1" applyAlignment="1">
      <alignment horizontal="center" vertical="center" wrapText="1"/>
    </xf>
    <xf numFmtId="3" fontId="3" fillId="9" borderId="0" xfId="0" applyNumberFormat="1" applyFont="1" applyFill="1" applyAlignment="1">
      <alignment horizontal="center" vertical="center" wrapText="1"/>
    </xf>
    <xf numFmtId="4" fontId="19" fillId="0" borderId="2" xfId="0" applyNumberFormat="1" applyFont="1" applyFill="1" applyBorder="1" applyAlignment="1">
      <alignment horizontal="center" vertical="center"/>
    </xf>
    <xf numFmtId="4" fontId="19" fillId="0" borderId="2" xfId="0" applyNumberFormat="1" applyFont="1" applyFill="1" applyBorder="1" applyAlignment="1">
      <alignment horizontal="center" vertical="center" wrapText="1"/>
    </xf>
    <xf numFmtId="10" fontId="19" fillId="0" borderId="2" xfId="0" applyNumberFormat="1" applyFont="1" applyFill="1" applyBorder="1" applyAlignment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/>
    </xf>
    <xf numFmtId="4" fontId="19" fillId="9" borderId="3" xfId="0" applyNumberFormat="1" applyFont="1" applyFill="1" applyBorder="1" applyAlignment="1">
      <alignment horizontal="center" vertical="center"/>
    </xf>
    <xf numFmtId="0" fontId="24" fillId="9" borderId="4" xfId="0" applyFont="1" applyFill="1" applyBorder="1" applyAlignment="1">
      <alignment horizontal="center" vertical="center" wrapText="1"/>
    </xf>
    <xf numFmtId="3" fontId="24" fillId="9" borderId="4" xfId="0" applyNumberFormat="1" applyFont="1" applyFill="1" applyBorder="1" applyAlignment="1">
      <alignment horizontal="center" vertical="center" wrapText="1"/>
    </xf>
    <xf numFmtId="4" fontId="24" fillId="9" borderId="4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9" borderId="4" xfId="0" applyNumberFormat="1" applyFont="1" applyFill="1" applyBorder="1" applyAlignment="1">
      <alignment horizontal="center" vertical="center" wrapText="1"/>
    </xf>
    <xf numFmtId="4" fontId="19" fillId="9" borderId="5" xfId="0" applyNumberFormat="1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24" fillId="9" borderId="4" xfId="0" applyFont="1" applyFill="1" applyBorder="1" applyAlignment="1">
      <alignment horizontal="right" vertical="center" wrapText="1"/>
    </xf>
    <xf numFmtId="0" fontId="26" fillId="0" borderId="2" xfId="0" applyFont="1" applyBorder="1" applyAlignment="1">
      <alignment wrapText="1"/>
    </xf>
    <xf numFmtId="0" fontId="26" fillId="0" borderId="2" xfId="0" applyFont="1" applyBorder="1" applyAlignment="1">
      <alignment vertical="top" wrapText="1"/>
    </xf>
    <xf numFmtId="0" fontId="20" fillId="9" borderId="0" xfId="0" applyFont="1" applyFill="1" applyAlignment="1">
      <alignment horizontal="center" vertical="center" wrapText="1"/>
    </xf>
    <xf numFmtId="0" fontId="25" fillId="9" borderId="0" xfId="0" applyFont="1" applyFill="1" applyAlignment="1">
      <alignment horizontal="left" vertical="center" wrapText="1"/>
    </xf>
    <xf numFmtId="4" fontId="21" fillId="9" borderId="2" xfId="0" applyNumberFormat="1" applyFont="1" applyFill="1" applyBorder="1" applyAlignment="1">
      <alignment horizontal="center" vertical="center" wrapText="1"/>
    </xf>
    <xf numFmtId="3" fontId="21" fillId="9" borderId="2" xfId="0" applyNumberFormat="1" applyFont="1" applyFill="1" applyBorder="1" applyAlignment="1">
      <alignment horizontal="center" vertical="center" wrapText="1"/>
    </xf>
    <xf numFmtId="3" fontId="21" fillId="9" borderId="6" xfId="0" applyNumberFormat="1" applyFont="1" applyFill="1" applyBorder="1" applyAlignment="1">
      <alignment horizontal="center" vertical="center" wrapText="1"/>
    </xf>
    <xf numFmtId="0" fontId="20" fillId="9" borderId="7" xfId="0" applyFont="1" applyFill="1" applyBorder="1" applyAlignment="1">
      <alignment horizontal="center" vertical="center" wrapText="1"/>
    </xf>
    <xf numFmtId="0" fontId="21" fillId="9" borderId="2" xfId="0" applyFont="1" applyFill="1" applyBorder="1" applyAlignment="1">
      <alignment horizontal="center" vertical="center" wrapText="1"/>
    </xf>
    <xf numFmtId="0" fontId="21" fillId="9" borderId="6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4" fontId="21" fillId="9" borderId="6" xfId="0" applyNumberFormat="1" applyFont="1" applyFill="1" applyBorder="1" applyAlignment="1">
      <alignment horizontal="center" vertical="center" wrapText="1"/>
    </xf>
    <xf numFmtId="4" fontId="19" fillId="9" borderId="2" xfId="0" applyNumberFormat="1" applyFont="1" applyFill="1" applyBorder="1" applyAlignment="1">
      <alignment horizontal="center" vertical="center" wrapText="1"/>
    </xf>
    <xf numFmtId="4" fontId="19" fillId="9" borderId="6" xfId="0" applyNumberFormat="1" applyFont="1" applyFill="1" applyBorder="1" applyAlignment="1">
      <alignment horizontal="center" vertical="center" wrapText="1"/>
    </xf>
    <xf numFmtId="4" fontId="19" fillId="0" borderId="6" xfId="0" applyNumberFormat="1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190500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220450" y="190500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173075" y="19050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3306425" y="19050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148</xdr:row>
      <xdr:rowOff>0</xdr:rowOff>
    </xdr:from>
    <xdr:to>
      <xdr:col>13</xdr:col>
      <xdr:colOff>1390650</xdr:colOff>
      <xdr:row>148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7610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148</xdr:row>
      <xdr:rowOff>0</xdr:rowOff>
    </xdr:from>
    <xdr:to>
      <xdr:col>13</xdr:col>
      <xdr:colOff>1390650</xdr:colOff>
      <xdr:row>148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7610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148</xdr:row>
      <xdr:rowOff>0</xdr:rowOff>
    </xdr:from>
    <xdr:to>
      <xdr:col>13</xdr:col>
      <xdr:colOff>1390650</xdr:colOff>
      <xdr:row>148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7610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148</xdr:row>
      <xdr:rowOff>0</xdr:rowOff>
    </xdr:from>
    <xdr:to>
      <xdr:col>13</xdr:col>
      <xdr:colOff>1390650</xdr:colOff>
      <xdr:row>148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7610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148</xdr:row>
      <xdr:rowOff>0</xdr:rowOff>
    </xdr:from>
    <xdr:to>
      <xdr:col>13</xdr:col>
      <xdr:colOff>1390650</xdr:colOff>
      <xdr:row>148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7610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148</xdr:row>
      <xdr:rowOff>0</xdr:rowOff>
    </xdr:from>
    <xdr:to>
      <xdr:col>13</xdr:col>
      <xdr:colOff>1390650</xdr:colOff>
      <xdr:row>148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7610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148</xdr:row>
      <xdr:rowOff>0</xdr:rowOff>
    </xdr:from>
    <xdr:to>
      <xdr:col>13</xdr:col>
      <xdr:colOff>1390650</xdr:colOff>
      <xdr:row>148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7610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148</xdr:row>
      <xdr:rowOff>0</xdr:rowOff>
    </xdr:from>
    <xdr:to>
      <xdr:col>13</xdr:col>
      <xdr:colOff>1390650</xdr:colOff>
      <xdr:row>148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7610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148</xdr:row>
      <xdr:rowOff>0</xdr:rowOff>
    </xdr:from>
    <xdr:to>
      <xdr:col>13</xdr:col>
      <xdr:colOff>1390650</xdr:colOff>
      <xdr:row>148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7610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148</xdr:row>
      <xdr:rowOff>0</xdr:rowOff>
    </xdr:from>
    <xdr:to>
      <xdr:col>13</xdr:col>
      <xdr:colOff>1390650</xdr:colOff>
      <xdr:row>148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7610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148</xdr:row>
      <xdr:rowOff>0</xdr:rowOff>
    </xdr:from>
    <xdr:to>
      <xdr:col>13</xdr:col>
      <xdr:colOff>1390650</xdr:colOff>
      <xdr:row>148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876109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152</xdr:row>
      <xdr:rowOff>0</xdr:rowOff>
    </xdr:from>
    <xdr:to>
      <xdr:col>13</xdr:col>
      <xdr:colOff>1390650</xdr:colOff>
      <xdr:row>152</xdr:row>
      <xdr:rowOff>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4970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152</xdr:row>
      <xdr:rowOff>0</xdr:rowOff>
    </xdr:from>
    <xdr:to>
      <xdr:col>13</xdr:col>
      <xdr:colOff>1390650</xdr:colOff>
      <xdr:row>152</xdr:row>
      <xdr:rowOff>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4970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152</xdr:row>
      <xdr:rowOff>0</xdr:rowOff>
    </xdr:from>
    <xdr:to>
      <xdr:col>13</xdr:col>
      <xdr:colOff>1390650</xdr:colOff>
      <xdr:row>152</xdr:row>
      <xdr:rowOff>0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4970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152</xdr:row>
      <xdr:rowOff>0</xdr:rowOff>
    </xdr:from>
    <xdr:to>
      <xdr:col>13</xdr:col>
      <xdr:colOff>1390650</xdr:colOff>
      <xdr:row>152</xdr:row>
      <xdr:rowOff>0</xdr:rowOff>
    </xdr:to>
    <xdr:pic>
      <xdr:nvPicPr>
        <xdr:cNvPr id="104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4970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152</xdr:row>
      <xdr:rowOff>0</xdr:rowOff>
    </xdr:from>
    <xdr:to>
      <xdr:col>13</xdr:col>
      <xdr:colOff>1390650</xdr:colOff>
      <xdr:row>152</xdr:row>
      <xdr:rowOff>0</xdr:rowOff>
    </xdr:to>
    <xdr:pic>
      <xdr:nvPicPr>
        <xdr:cNvPr id="104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4970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152</xdr:row>
      <xdr:rowOff>0</xdr:rowOff>
    </xdr:from>
    <xdr:to>
      <xdr:col>13</xdr:col>
      <xdr:colOff>1390650</xdr:colOff>
      <xdr:row>152</xdr:row>
      <xdr:rowOff>0</xdr:rowOff>
    </xdr:to>
    <xdr:pic>
      <xdr:nvPicPr>
        <xdr:cNvPr id="104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4970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152</xdr:row>
      <xdr:rowOff>0</xdr:rowOff>
    </xdr:from>
    <xdr:to>
      <xdr:col>13</xdr:col>
      <xdr:colOff>1390650</xdr:colOff>
      <xdr:row>152</xdr:row>
      <xdr:rowOff>0</xdr:rowOff>
    </xdr:to>
    <xdr:pic>
      <xdr:nvPicPr>
        <xdr:cNvPr id="104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4970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152</xdr:row>
      <xdr:rowOff>0</xdr:rowOff>
    </xdr:from>
    <xdr:to>
      <xdr:col>13</xdr:col>
      <xdr:colOff>1390650</xdr:colOff>
      <xdr:row>152</xdr:row>
      <xdr:rowOff>0</xdr:rowOff>
    </xdr:to>
    <xdr:pic>
      <xdr:nvPicPr>
        <xdr:cNvPr id="104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4970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152</xdr:row>
      <xdr:rowOff>0</xdr:rowOff>
    </xdr:from>
    <xdr:to>
      <xdr:col>13</xdr:col>
      <xdr:colOff>1390650</xdr:colOff>
      <xdr:row>152</xdr:row>
      <xdr:rowOff>0</xdr:rowOff>
    </xdr:to>
    <xdr:pic>
      <xdr:nvPicPr>
        <xdr:cNvPr id="104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4970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152</xdr:row>
      <xdr:rowOff>0</xdr:rowOff>
    </xdr:from>
    <xdr:to>
      <xdr:col>13</xdr:col>
      <xdr:colOff>1390650</xdr:colOff>
      <xdr:row>152</xdr:row>
      <xdr:rowOff>0</xdr:rowOff>
    </xdr:to>
    <xdr:pic>
      <xdr:nvPicPr>
        <xdr:cNvPr id="104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4970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152</xdr:row>
      <xdr:rowOff>0</xdr:rowOff>
    </xdr:from>
    <xdr:to>
      <xdr:col>13</xdr:col>
      <xdr:colOff>1390650</xdr:colOff>
      <xdr:row>152</xdr:row>
      <xdr:rowOff>0</xdr:rowOff>
    </xdr:to>
    <xdr:pic>
      <xdr:nvPicPr>
        <xdr:cNvPr id="105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04970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155</xdr:row>
      <xdr:rowOff>0</xdr:rowOff>
    </xdr:from>
    <xdr:to>
      <xdr:col>13</xdr:col>
      <xdr:colOff>1390650</xdr:colOff>
      <xdr:row>155</xdr:row>
      <xdr:rowOff>0</xdr:rowOff>
    </xdr:to>
    <xdr:pic>
      <xdr:nvPicPr>
        <xdr:cNvPr id="105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1620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155</xdr:row>
      <xdr:rowOff>0</xdr:rowOff>
    </xdr:from>
    <xdr:to>
      <xdr:col>13</xdr:col>
      <xdr:colOff>1390650</xdr:colOff>
      <xdr:row>155</xdr:row>
      <xdr:rowOff>0</xdr:rowOff>
    </xdr:to>
    <xdr:pic>
      <xdr:nvPicPr>
        <xdr:cNvPr id="105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1620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155</xdr:row>
      <xdr:rowOff>0</xdr:rowOff>
    </xdr:from>
    <xdr:to>
      <xdr:col>13</xdr:col>
      <xdr:colOff>1390650</xdr:colOff>
      <xdr:row>155</xdr:row>
      <xdr:rowOff>0</xdr:rowOff>
    </xdr:to>
    <xdr:pic>
      <xdr:nvPicPr>
        <xdr:cNvPr id="105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1620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155</xdr:row>
      <xdr:rowOff>0</xdr:rowOff>
    </xdr:from>
    <xdr:to>
      <xdr:col>13</xdr:col>
      <xdr:colOff>1390650</xdr:colOff>
      <xdr:row>155</xdr:row>
      <xdr:rowOff>0</xdr:rowOff>
    </xdr:to>
    <xdr:pic>
      <xdr:nvPicPr>
        <xdr:cNvPr id="105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1620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155</xdr:row>
      <xdr:rowOff>0</xdr:rowOff>
    </xdr:from>
    <xdr:to>
      <xdr:col>13</xdr:col>
      <xdr:colOff>1390650</xdr:colOff>
      <xdr:row>155</xdr:row>
      <xdr:rowOff>0</xdr:rowOff>
    </xdr:to>
    <xdr:pic>
      <xdr:nvPicPr>
        <xdr:cNvPr id="105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1620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155</xdr:row>
      <xdr:rowOff>0</xdr:rowOff>
    </xdr:from>
    <xdr:to>
      <xdr:col>13</xdr:col>
      <xdr:colOff>1390650</xdr:colOff>
      <xdr:row>155</xdr:row>
      <xdr:rowOff>0</xdr:rowOff>
    </xdr:to>
    <xdr:pic>
      <xdr:nvPicPr>
        <xdr:cNvPr id="105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1620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155</xdr:row>
      <xdr:rowOff>0</xdr:rowOff>
    </xdr:from>
    <xdr:to>
      <xdr:col>13</xdr:col>
      <xdr:colOff>1390650</xdr:colOff>
      <xdr:row>155</xdr:row>
      <xdr:rowOff>0</xdr:rowOff>
    </xdr:to>
    <xdr:pic>
      <xdr:nvPicPr>
        <xdr:cNvPr id="105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1620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155</xdr:row>
      <xdr:rowOff>0</xdr:rowOff>
    </xdr:from>
    <xdr:to>
      <xdr:col>13</xdr:col>
      <xdr:colOff>1390650</xdr:colOff>
      <xdr:row>155</xdr:row>
      <xdr:rowOff>0</xdr:rowOff>
    </xdr:to>
    <xdr:pic>
      <xdr:nvPicPr>
        <xdr:cNvPr id="105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1620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155</xdr:row>
      <xdr:rowOff>0</xdr:rowOff>
    </xdr:from>
    <xdr:to>
      <xdr:col>13</xdr:col>
      <xdr:colOff>1390650</xdr:colOff>
      <xdr:row>155</xdr:row>
      <xdr:rowOff>0</xdr:rowOff>
    </xdr:to>
    <xdr:pic>
      <xdr:nvPicPr>
        <xdr:cNvPr id="105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1620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155</xdr:row>
      <xdr:rowOff>0</xdr:rowOff>
    </xdr:from>
    <xdr:to>
      <xdr:col>13</xdr:col>
      <xdr:colOff>1390650</xdr:colOff>
      <xdr:row>155</xdr:row>
      <xdr:rowOff>0</xdr:rowOff>
    </xdr:to>
    <xdr:pic>
      <xdr:nvPicPr>
        <xdr:cNvPr id="106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1620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155</xdr:row>
      <xdr:rowOff>0</xdr:rowOff>
    </xdr:from>
    <xdr:to>
      <xdr:col>13</xdr:col>
      <xdr:colOff>1390650</xdr:colOff>
      <xdr:row>155</xdr:row>
      <xdr:rowOff>0</xdr:rowOff>
    </xdr:to>
    <xdr:pic>
      <xdr:nvPicPr>
        <xdr:cNvPr id="106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1620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155</xdr:row>
      <xdr:rowOff>0</xdr:rowOff>
    </xdr:from>
    <xdr:to>
      <xdr:col>13</xdr:col>
      <xdr:colOff>1390650</xdr:colOff>
      <xdr:row>155</xdr:row>
      <xdr:rowOff>0</xdr:rowOff>
    </xdr:to>
    <xdr:pic>
      <xdr:nvPicPr>
        <xdr:cNvPr id="106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1620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155</xdr:row>
      <xdr:rowOff>0</xdr:rowOff>
    </xdr:from>
    <xdr:to>
      <xdr:col>13</xdr:col>
      <xdr:colOff>1390650</xdr:colOff>
      <xdr:row>155</xdr:row>
      <xdr:rowOff>0</xdr:rowOff>
    </xdr:to>
    <xdr:pic>
      <xdr:nvPicPr>
        <xdr:cNvPr id="106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1620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155</xdr:row>
      <xdr:rowOff>0</xdr:rowOff>
    </xdr:from>
    <xdr:to>
      <xdr:col>13</xdr:col>
      <xdr:colOff>1390650</xdr:colOff>
      <xdr:row>155</xdr:row>
      <xdr:rowOff>0</xdr:rowOff>
    </xdr:to>
    <xdr:pic>
      <xdr:nvPicPr>
        <xdr:cNvPr id="106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1620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155</xdr:row>
      <xdr:rowOff>0</xdr:rowOff>
    </xdr:from>
    <xdr:to>
      <xdr:col>13</xdr:col>
      <xdr:colOff>1390650</xdr:colOff>
      <xdr:row>155</xdr:row>
      <xdr:rowOff>0</xdr:rowOff>
    </xdr:to>
    <xdr:pic>
      <xdr:nvPicPr>
        <xdr:cNvPr id="106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1620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155</xdr:row>
      <xdr:rowOff>0</xdr:rowOff>
    </xdr:from>
    <xdr:to>
      <xdr:col>13</xdr:col>
      <xdr:colOff>1390650</xdr:colOff>
      <xdr:row>155</xdr:row>
      <xdr:rowOff>0</xdr:rowOff>
    </xdr:to>
    <xdr:pic>
      <xdr:nvPicPr>
        <xdr:cNvPr id="106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1620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155</xdr:row>
      <xdr:rowOff>0</xdr:rowOff>
    </xdr:from>
    <xdr:to>
      <xdr:col>13</xdr:col>
      <xdr:colOff>1390650</xdr:colOff>
      <xdr:row>155</xdr:row>
      <xdr:rowOff>0</xdr:rowOff>
    </xdr:to>
    <xdr:pic>
      <xdr:nvPicPr>
        <xdr:cNvPr id="106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1620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155</xdr:row>
      <xdr:rowOff>0</xdr:rowOff>
    </xdr:from>
    <xdr:to>
      <xdr:col>13</xdr:col>
      <xdr:colOff>1390650</xdr:colOff>
      <xdr:row>155</xdr:row>
      <xdr:rowOff>0</xdr:rowOff>
    </xdr:to>
    <xdr:pic>
      <xdr:nvPicPr>
        <xdr:cNvPr id="106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1620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155</xdr:row>
      <xdr:rowOff>0</xdr:rowOff>
    </xdr:from>
    <xdr:to>
      <xdr:col>13</xdr:col>
      <xdr:colOff>1390650</xdr:colOff>
      <xdr:row>155</xdr:row>
      <xdr:rowOff>0</xdr:rowOff>
    </xdr:to>
    <xdr:pic>
      <xdr:nvPicPr>
        <xdr:cNvPr id="106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1620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155</xdr:row>
      <xdr:rowOff>0</xdr:rowOff>
    </xdr:from>
    <xdr:to>
      <xdr:col>13</xdr:col>
      <xdr:colOff>1390650</xdr:colOff>
      <xdr:row>155</xdr:row>
      <xdr:rowOff>0</xdr:rowOff>
    </xdr:to>
    <xdr:pic>
      <xdr:nvPicPr>
        <xdr:cNvPr id="107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1620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155</xdr:row>
      <xdr:rowOff>0</xdr:rowOff>
    </xdr:from>
    <xdr:to>
      <xdr:col>13</xdr:col>
      <xdr:colOff>1390650</xdr:colOff>
      <xdr:row>155</xdr:row>
      <xdr:rowOff>0</xdr:rowOff>
    </xdr:to>
    <xdr:pic>
      <xdr:nvPicPr>
        <xdr:cNvPr id="107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1620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155</xdr:row>
      <xdr:rowOff>0</xdr:rowOff>
    </xdr:from>
    <xdr:to>
      <xdr:col>13</xdr:col>
      <xdr:colOff>1390650</xdr:colOff>
      <xdr:row>155</xdr:row>
      <xdr:rowOff>0</xdr:rowOff>
    </xdr:to>
    <xdr:pic>
      <xdr:nvPicPr>
        <xdr:cNvPr id="107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1620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155</xdr:row>
      <xdr:rowOff>0</xdr:rowOff>
    </xdr:from>
    <xdr:to>
      <xdr:col>13</xdr:col>
      <xdr:colOff>1390650</xdr:colOff>
      <xdr:row>155</xdr:row>
      <xdr:rowOff>0</xdr:rowOff>
    </xdr:to>
    <xdr:pic>
      <xdr:nvPicPr>
        <xdr:cNvPr id="107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1620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155</xdr:row>
      <xdr:rowOff>0</xdr:rowOff>
    </xdr:from>
    <xdr:to>
      <xdr:col>13</xdr:col>
      <xdr:colOff>1390650</xdr:colOff>
      <xdr:row>155</xdr:row>
      <xdr:rowOff>0</xdr:rowOff>
    </xdr:to>
    <xdr:pic>
      <xdr:nvPicPr>
        <xdr:cNvPr id="107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1620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155</xdr:row>
      <xdr:rowOff>0</xdr:rowOff>
    </xdr:from>
    <xdr:to>
      <xdr:col>13</xdr:col>
      <xdr:colOff>1390650</xdr:colOff>
      <xdr:row>155</xdr:row>
      <xdr:rowOff>0</xdr:rowOff>
    </xdr:to>
    <xdr:pic>
      <xdr:nvPicPr>
        <xdr:cNvPr id="107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1620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155</xdr:row>
      <xdr:rowOff>0</xdr:rowOff>
    </xdr:from>
    <xdr:to>
      <xdr:col>13</xdr:col>
      <xdr:colOff>1390650</xdr:colOff>
      <xdr:row>155</xdr:row>
      <xdr:rowOff>0</xdr:rowOff>
    </xdr:to>
    <xdr:pic>
      <xdr:nvPicPr>
        <xdr:cNvPr id="107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1620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155</xdr:row>
      <xdr:rowOff>0</xdr:rowOff>
    </xdr:from>
    <xdr:to>
      <xdr:col>13</xdr:col>
      <xdr:colOff>1390650</xdr:colOff>
      <xdr:row>155</xdr:row>
      <xdr:rowOff>0</xdr:rowOff>
    </xdr:to>
    <xdr:pic>
      <xdr:nvPicPr>
        <xdr:cNvPr id="107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1620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155</xdr:row>
      <xdr:rowOff>0</xdr:rowOff>
    </xdr:from>
    <xdr:to>
      <xdr:col>13</xdr:col>
      <xdr:colOff>1390650</xdr:colOff>
      <xdr:row>155</xdr:row>
      <xdr:rowOff>0</xdr:rowOff>
    </xdr:to>
    <xdr:pic>
      <xdr:nvPicPr>
        <xdr:cNvPr id="107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1620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155</xdr:row>
      <xdr:rowOff>0</xdr:rowOff>
    </xdr:from>
    <xdr:to>
      <xdr:col>13</xdr:col>
      <xdr:colOff>1390650</xdr:colOff>
      <xdr:row>155</xdr:row>
      <xdr:rowOff>0</xdr:rowOff>
    </xdr:to>
    <xdr:pic>
      <xdr:nvPicPr>
        <xdr:cNvPr id="107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1620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155</xdr:row>
      <xdr:rowOff>0</xdr:rowOff>
    </xdr:from>
    <xdr:to>
      <xdr:col>13</xdr:col>
      <xdr:colOff>1390650</xdr:colOff>
      <xdr:row>155</xdr:row>
      <xdr:rowOff>0</xdr:rowOff>
    </xdr:to>
    <xdr:pic>
      <xdr:nvPicPr>
        <xdr:cNvPr id="108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1620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155</xdr:row>
      <xdr:rowOff>0</xdr:rowOff>
    </xdr:from>
    <xdr:to>
      <xdr:col>13</xdr:col>
      <xdr:colOff>1390650</xdr:colOff>
      <xdr:row>155</xdr:row>
      <xdr:rowOff>0</xdr:rowOff>
    </xdr:to>
    <xdr:pic>
      <xdr:nvPicPr>
        <xdr:cNvPr id="108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1620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155</xdr:row>
      <xdr:rowOff>0</xdr:rowOff>
    </xdr:from>
    <xdr:to>
      <xdr:col>13</xdr:col>
      <xdr:colOff>1390650</xdr:colOff>
      <xdr:row>155</xdr:row>
      <xdr:rowOff>0</xdr:rowOff>
    </xdr:to>
    <xdr:pic>
      <xdr:nvPicPr>
        <xdr:cNvPr id="108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1620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155</xdr:row>
      <xdr:rowOff>0</xdr:rowOff>
    </xdr:from>
    <xdr:to>
      <xdr:col>13</xdr:col>
      <xdr:colOff>1390650</xdr:colOff>
      <xdr:row>155</xdr:row>
      <xdr:rowOff>0</xdr:rowOff>
    </xdr:to>
    <xdr:pic>
      <xdr:nvPicPr>
        <xdr:cNvPr id="108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20675" y="916209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159"/>
  <sheetViews>
    <sheetView tabSelected="1" zoomScaleNormal="77" workbookViewId="0">
      <selection activeCell="A2" sqref="A2:N2"/>
    </sheetView>
  </sheetViews>
  <sheetFormatPr defaultRowHeight="12.75" x14ac:dyDescent="0.2"/>
  <cols>
    <col min="1" max="1" width="6.85546875" style="2" customWidth="1"/>
    <col min="2" max="2" width="41.7109375" style="3" customWidth="1"/>
    <col min="3" max="3" width="9.42578125" style="3" customWidth="1"/>
    <col min="4" max="4" width="8.85546875" style="11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6.85546875" style="4" customWidth="1"/>
    <col min="15" max="15" width="26.140625" style="5" customWidth="1"/>
    <col min="16" max="94" width="8.85546875" style="5" customWidth="1"/>
    <col min="95" max="218" width="8.85546875" style="1" customWidth="1"/>
    <col min="219" max="16384" width="9.140625" style="1"/>
  </cols>
  <sheetData>
    <row r="1" spans="1:14" ht="30.75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35.25" customHeight="1" x14ac:dyDescent="0.2">
      <c r="A2" s="35" t="s">
        <v>23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ht="38.25" x14ac:dyDescent="0.2">
      <c r="A3" s="36" t="s">
        <v>1</v>
      </c>
      <c r="B3" s="38" t="s">
        <v>11</v>
      </c>
      <c r="C3" s="36" t="s">
        <v>7</v>
      </c>
      <c r="D3" s="33" t="s">
        <v>6</v>
      </c>
      <c r="E3" s="32" t="s">
        <v>2</v>
      </c>
      <c r="F3" s="32"/>
      <c r="G3" s="32"/>
      <c r="H3" s="32"/>
      <c r="I3" s="32"/>
      <c r="J3" s="32"/>
      <c r="K3" s="32" t="s">
        <v>3</v>
      </c>
      <c r="L3" s="32"/>
      <c r="M3" s="32"/>
      <c r="N3" s="7" t="s">
        <v>4</v>
      </c>
    </row>
    <row r="4" spans="1:14" ht="45.75" customHeight="1" x14ac:dyDescent="0.2">
      <c r="A4" s="36"/>
      <c r="B4" s="38"/>
      <c r="C4" s="36"/>
      <c r="D4" s="33"/>
      <c r="E4" s="7" t="s">
        <v>13</v>
      </c>
      <c r="F4" s="7" t="s">
        <v>14</v>
      </c>
      <c r="G4" s="7" t="s">
        <v>13</v>
      </c>
      <c r="H4" s="7" t="s">
        <v>14</v>
      </c>
      <c r="I4" s="7" t="s">
        <v>13</v>
      </c>
      <c r="J4" s="7" t="s">
        <v>14</v>
      </c>
      <c r="K4" s="32" t="s">
        <v>8</v>
      </c>
      <c r="L4" s="32" t="s">
        <v>5</v>
      </c>
      <c r="M4" s="32" t="s">
        <v>9</v>
      </c>
      <c r="N4" s="41" t="s">
        <v>12</v>
      </c>
    </row>
    <row r="5" spans="1:14" ht="55.5" customHeight="1" x14ac:dyDescent="0.2">
      <c r="A5" s="37"/>
      <c r="B5" s="39"/>
      <c r="C5" s="37"/>
      <c r="D5" s="34"/>
      <c r="E5" s="43" t="s">
        <v>20</v>
      </c>
      <c r="F5" s="43"/>
      <c r="G5" s="43" t="s">
        <v>21</v>
      </c>
      <c r="H5" s="43"/>
      <c r="I5" s="43" t="s">
        <v>22</v>
      </c>
      <c r="J5" s="43"/>
      <c r="K5" s="40"/>
      <c r="L5" s="40"/>
      <c r="M5" s="40"/>
      <c r="N5" s="42"/>
    </row>
    <row r="6" spans="1:14" ht="60" x14ac:dyDescent="0.3">
      <c r="A6" s="25">
        <v>1</v>
      </c>
      <c r="B6" s="28" t="s">
        <v>25</v>
      </c>
      <c r="C6" s="26" t="s">
        <v>15</v>
      </c>
      <c r="D6" s="22">
        <v>2</v>
      </c>
      <c r="E6" s="20">
        <v>1520</v>
      </c>
      <c r="F6" s="8">
        <f>D6*E6</f>
        <v>3040</v>
      </c>
      <c r="G6" s="21">
        <v>1658</v>
      </c>
      <c r="H6" s="24">
        <f t="shared" ref="H6:H155" si="0">G6*D6</f>
        <v>3316</v>
      </c>
      <c r="I6" s="21">
        <v>1642</v>
      </c>
      <c r="J6" s="16">
        <f t="shared" ref="J6:J155" si="1">I6*D6</f>
        <v>3284</v>
      </c>
      <c r="K6" s="12">
        <f t="shared" ref="K6:K155" si="2">(E6+G6+I6)/3</f>
        <v>1606.6666666666667</v>
      </c>
      <c r="L6" s="13">
        <f t="shared" ref="L6:L155" si="3">STDEV(E6,G6,I6)</f>
        <v>75.480681855249117</v>
      </c>
      <c r="M6" s="14">
        <f t="shared" ref="M6:M155" si="4">L6/K6</f>
        <v>4.6979677503267085E-2</v>
      </c>
      <c r="N6" s="15">
        <f t="shared" ref="N6:N155" si="5">ROUND(K6,2)*D6</f>
        <v>3213.34</v>
      </c>
    </row>
    <row r="7" spans="1:14" ht="42" customHeight="1" x14ac:dyDescent="0.2">
      <c r="A7" s="25">
        <v>2</v>
      </c>
      <c r="B7" s="29" t="s">
        <v>26</v>
      </c>
      <c r="C7" s="26" t="s">
        <v>15</v>
      </c>
      <c r="D7" s="22">
        <v>6</v>
      </c>
      <c r="E7" s="20">
        <v>4150</v>
      </c>
      <c r="F7" s="8">
        <f t="shared" ref="F7:F155" si="6">D7*E7</f>
        <v>24900</v>
      </c>
      <c r="G7" s="21">
        <v>4381</v>
      </c>
      <c r="H7" s="24">
        <f t="shared" si="0"/>
        <v>26286</v>
      </c>
      <c r="I7" s="21">
        <v>4338</v>
      </c>
      <c r="J7" s="16">
        <f t="shared" si="1"/>
        <v>26028</v>
      </c>
      <c r="K7" s="12">
        <f t="shared" si="2"/>
        <v>4289.666666666667</v>
      </c>
      <c r="L7" s="13">
        <f t="shared" si="3"/>
        <v>122.85085808952793</v>
      </c>
      <c r="M7" s="14">
        <f t="shared" si="4"/>
        <v>2.8638788893354868E-2</v>
      </c>
      <c r="N7" s="15">
        <f t="shared" si="5"/>
        <v>25738.02</v>
      </c>
    </row>
    <row r="8" spans="1:14" ht="42.75" customHeight="1" x14ac:dyDescent="0.2">
      <c r="A8" s="25">
        <v>3</v>
      </c>
      <c r="B8" s="29" t="s">
        <v>27</v>
      </c>
      <c r="C8" s="26" t="s">
        <v>15</v>
      </c>
      <c r="D8" s="22">
        <v>12</v>
      </c>
      <c r="E8" s="20">
        <v>1288</v>
      </c>
      <c r="F8" s="8">
        <f t="shared" si="6"/>
        <v>15456</v>
      </c>
      <c r="G8" s="21">
        <v>1263</v>
      </c>
      <c r="H8" s="24">
        <f t="shared" si="0"/>
        <v>15156</v>
      </c>
      <c r="I8" s="21">
        <v>1250</v>
      </c>
      <c r="J8" s="16">
        <f t="shared" si="1"/>
        <v>15000</v>
      </c>
      <c r="K8" s="12">
        <f t="shared" si="2"/>
        <v>1267</v>
      </c>
      <c r="L8" s="13">
        <f t="shared" si="3"/>
        <v>19.313207915827967</v>
      </c>
      <c r="M8" s="14">
        <f t="shared" si="4"/>
        <v>1.5243258023542199E-2</v>
      </c>
      <c r="N8" s="15">
        <f t="shared" si="5"/>
        <v>15204</v>
      </c>
    </row>
    <row r="9" spans="1:14" ht="45" x14ac:dyDescent="0.2">
      <c r="A9" s="25">
        <v>4</v>
      </c>
      <c r="B9" s="29" t="s">
        <v>28</v>
      </c>
      <c r="C9" s="26" t="s">
        <v>15</v>
      </c>
      <c r="D9" s="22">
        <v>12</v>
      </c>
      <c r="E9" s="20">
        <v>1400</v>
      </c>
      <c r="F9" s="8">
        <f t="shared" si="6"/>
        <v>16800</v>
      </c>
      <c r="G9" s="21">
        <v>1276</v>
      </c>
      <c r="H9" s="24">
        <f t="shared" si="0"/>
        <v>15312</v>
      </c>
      <c r="I9" s="21">
        <v>1263</v>
      </c>
      <c r="J9" s="16">
        <f t="shared" si="1"/>
        <v>15156</v>
      </c>
      <c r="K9" s="12">
        <f t="shared" si="2"/>
        <v>1313</v>
      </c>
      <c r="L9" s="13">
        <f t="shared" si="3"/>
        <v>75.624070242218522</v>
      </c>
      <c r="M9" s="14">
        <f t="shared" si="4"/>
        <v>5.7596397747310374E-2</v>
      </c>
      <c r="N9" s="15">
        <f t="shared" si="5"/>
        <v>15756</v>
      </c>
    </row>
    <row r="10" spans="1:14" ht="45" x14ac:dyDescent="0.2">
      <c r="A10" s="25">
        <v>5</v>
      </c>
      <c r="B10" s="29" t="s">
        <v>29</v>
      </c>
      <c r="C10" s="26" t="s">
        <v>15</v>
      </c>
      <c r="D10" s="22">
        <v>8</v>
      </c>
      <c r="E10" s="20">
        <v>4594</v>
      </c>
      <c r="F10" s="8">
        <f t="shared" si="6"/>
        <v>36752</v>
      </c>
      <c r="G10" s="21">
        <v>4504</v>
      </c>
      <c r="H10" s="24">
        <f t="shared" si="0"/>
        <v>36032</v>
      </c>
      <c r="I10" s="21">
        <v>4459</v>
      </c>
      <c r="J10" s="16">
        <f t="shared" si="1"/>
        <v>35672</v>
      </c>
      <c r="K10" s="12">
        <f t="shared" si="2"/>
        <v>4519</v>
      </c>
      <c r="L10" s="13">
        <f t="shared" si="3"/>
        <v>68.738635424337602</v>
      </c>
      <c r="M10" s="14">
        <f t="shared" si="4"/>
        <v>1.5211027976175615E-2</v>
      </c>
      <c r="N10" s="15">
        <f t="shared" si="5"/>
        <v>36152</v>
      </c>
    </row>
    <row r="11" spans="1:14" ht="30" x14ac:dyDescent="0.2">
      <c r="A11" s="25">
        <v>6</v>
      </c>
      <c r="B11" s="29" t="s">
        <v>30</v>
      </c>
      <c r="C11" s="26" t="s">
        <v>15</v>
      </c>
      <c r="D11" s="22">
        <v>1</v>
      </c>
      <c r="E11" s="20">
        <v>1537</v>
      </c>
      <c r="F11" s="8">
        <f t="shared" si="6"/>
        <v>1537</v>
      </c>
      <c r="G11" s="21">
        <v>1507</v>
      </c>
      <c r="H11" s="24">
        <f t="shared" si="0"/>
        <v>1507</v>
      </c>
      <c r="I11" s="21">
        <v>1492</v>
      </c>
      <c r="J11" s="16">
        <f t="shared" si="1"/>
        <v>1492</v>
      </c>
      <c r="K11" s="12">
        <f t="shared" si="2"/>
        <v>1512</v>
      </c>
      <c r="L11" s="13">
        <f t="shared" si="3"/>
        <v>22.912878474779198</v>
      </c>
      <c r="M11" s="14">
        <f t="shared" si="4"/>
        <v>1.5154020155277248E-2</v>
      </c>
      <c r="N11" s="15">
        <f t="shared" si="5"/>
        <v>1512</v>
      </c>
    </row>
    <row r="12" spans="1:14" ht="60" x14ac:dyDescent="0.2">
      <c r="A12" s="25">
        <v>7</v>
      </c>
      <c r="B12" s="29" t="s">
        <v>31</v>
      </c>
      <c r="C12" s="26" t="s">
        <v>15</v>
      </c>
      <c r="D12" s="22">
        <v>1</v>
      </c>
      <c r="E12" s="20">
        <v>3733</v>
      </c>
      <c r="F12" s="8">
        <f t="shared" si="6"/>
        <v>3733</v>
      </c>
      <c r="G12" s="21">
        <v>3660</v>
      </c>
      <c r="H12" s="24">
        <f t="shared" si="0"/>
        <v>3660</v>
      </c>
      <c r="I12" s="21">
        <v>3624</v>
      </c>
      <c r="J12" s="16">
        <f t="shared" si="1"/>
        <v>3624</v>
      </c>
      <c r="K12" s="12">
        <f t="shared" si="2"/>
        <v>3672.3333333333335</v>
      </c>
      <c r="L12" s="13">
        <f t="shared" si="3"/>
        <v>55.536774603260255</v>
      </c>
      <c r="M12" s="14">
        <f t="shared" si="4"/>
        <v>1.5123021131867184E-2</v>
      </c>
      <c r="N12" s="15">
        <f t="shared" si="5"/>
        <v>3672.33</v>
      </c>
    </row>
    <row r="13" spans="1:14" ht="60" x14ac:dyDescent="0.2">
      <c r="A13" s="25">
        <v>8</v>
      </c>
      <c r="B13" s="29" t="s">
        <v>32</v>
      </c>
      <c r="C13" s="26" t="s">
        <v>15</v>
      </c>
      <c r="D13" s="22">
        <v>1</v>
      </c>
      <c r="E13" s="20">
        <v>4244</v>
      </c>
      <c r="F13" s="8">
        <f t="shared" si="6"/>
        <v>4244</v>
      </c>
      <c r="G13" s="21">
        <v>4161</v>
      </c>
      <c r="H13" s="24">
        <f t="shared" si="0"/>
        <v>4161</v>
      </c>
      <c r="I13" s="21">
        <v>4120</v>
      </c>
      <c r="J13" s="16">
        <f t="shared" si="1"/>
        <v>4120</v>
      </c>
      <c r="K13" s="12">
        <f t="shared" si="2"/>
        <v>4175</v>
      </c>
      <c r="L13" s="13">
        <f t="shared" si="3"/>
        <v>63.174361888348344</v>
      </c>
      <c r="M13" s="14">
        <f t="shared" si="4"/>
        <v>1.5131583685831939E-2</v>
      </c>
      <c r="N13" s="15">
        <f t="shared" si="5"/>
        <v>4175</v>
      </c>
    </row>
    <row r="14" spans="1:14" ht="60" x14ac:dyDescent="0.2">
      <c r="A14" s="25">
        <v>9</v>
      </c>
      <c r="B14" s="29" t="s">
        <v>33</v>
      </c>
      <c r="C14" s="26" t="s">
        <v>15</v>
      </c>
      <c r="D14" s="22">
        <v>1</v>
      </c>
      <c r="E14" s="20">
        <v>4970</v>
      </c>
      <c r="F14" s="8">
        <f t="shared" si="6"/>
        <v>4970</v>
      </c>
      <c r="G14" s="21">
        <v>4873</v>
      </c>
      <c r="H14" s="24">
        <f t="shared" si="0"/>
        <v>4873</v>
      </c>
      <c r="I14" s="21">
        <v>4825</v>
      </c>
      <c r="J14" s="16">
        <f t="shared" si="1"/>
        <v>4825</v>
      </c>
      <c r="K14" s="12">
        <f t="shared" si="2"/>
        <v>4889.333333333333</v>
      </c>
      <c r="L14" s="13">
        <f t="shared" si="3"/>
        <v>73.866997592519851</v>
      </c>
      <c r="M14" s="14">
        <f t="shared" si="4"/>
        <v>1.5107785163455111E-2</v>
      </c>
      <c r="N14" s="15">
        <f t="shared" si="5"/>
        <v>4889.33</v>
      </c>
    </row>
    <row r="15" spans="1:14" ht="45" x14ac:dyDescent="0.2">
      <c r="A15" s="25">
        <v>10</v>
      </c>
      <c r="B15" s="29" t="s">
        <v>34</v>
      </c>
      <c r="C15" s="26" t="s">
        <v>15</v>
      </c>
      <c r="D15" s="22">
        <v>1</v>
      </c>
      <c r="E15" s="20">
        <v>5481</v>
      </c>
      <c r="F15" s="8">
        <f t="shared" si="6"/>
        <v>5481</v>
      </c>
      <c r="G15" s="21">
        <v>5374</v>
      </c>
      <c r="H15" s="24">
        <f t="shared" si="0"/>
        <v>5374</v>
      </c>
      <c r="I15" s="21">
        <v>5321</v>
      </c>
      <c r="J15" s="16">
        <f t="shared" si="1"/>
        <v>5321</v>
      </c>
      <c r="K15" s="12">
        <f t="shared" si="2"/>
        <v>5392</v>
      </c>
      <c r="L15" s="13">
        <f t="shared" si="3"/>
        <v>81.50460109711598</v>
      </c>
      <c r="M15" s="14">
        <f t="shared" si="4"/>
        <v>1.5115838482402815E-2</v>
      </c>
      <c r="N15" s="15">
        <f t="shared" si="5"/>
        <v>5392</v>
      </c>
    </row>
    <row r="16" spans="1:14" ht="75" x14ac:dyDescent="0.2">
      <c r="A16" s="25">
        <v>11</v>
      </c>
      <c r="B16" s="29" t="s">
        <v>35</v>
      </c>
      <c r="C16" s="26" t="s">
        <v>16</v>
      </c>
      <c r="D16" s="22">
        <v>1</v>
      </c>
      <c r="E16" s="20">
        <v>2727</v>
      </c>
      <c r="F16" s="8">
        <f t="shared" si="6"/>
        <v>2727</v>
      </c>
      <c r="G16" s="21">
        <v>2674</v>
      </c>
      <c r="H16" s="24">
        <f t="shared" si="0"/>
        <v>2674</v>
      </c>
      <c r="I16" s="21">
        <v>2648</v>
      </c>
      <c r="J16" s="16">
        <f t="shared" si="1"/>
        <v>2648</v>
      </c>
      <c r="K16" s="12">
        <f t="shared" si="2"/>
        <v>2683</v>
      </c>
      <c r="L16" s="13">
        <f t="shared" si="3"/>
        <v>40.26164427839479</v>
      </c>
      <c r="M16" s="14">
        <f t="shared" si="4"/>
        <v>1.5006203607303313E-2</v>
      </c>
      <c r="N16" s="15">
        <f t="shared" si="5"/>
        <v>2683</v>
      </c>
    </row>
    <row r="17" spans="1:14" ht="15" x14ac:dyDescent="0.2">
      <c r="A17" s="25">
        <v>12</v>
      </c>
      <c r="B17" s="29" t="s">
        <v>36</v>
      </c>
      <c r="C17" s="26" t="s">
        <v>17</v>
      </c>
      <c r="D17" s="22">
        <v>8</v>
      </c>
      <c r="E17" s="20">
        <v>1269</v>
      </c>
      <c r="F17" s="8">
        <f t="shared" si="6"/>
        <v>10152</v>
      </c>
      <c r="G17" s="21">
        <v>1244</v>
      </c>
      <c r="H17" s="24">
        <f t="shared" si="0"/>
        <v>9952</v>
      </c>
      <c r="I17" s="21">
        <v>1232</v>
      </c>
      <c r="J17" s="16">
        <f t="shared" si="1"/>
        <v>9856</v>
      </c>
      <c r="K17" s="12">
        <f t="shared" si="2"/>
        <v>1248.3333333333333</v>
      </c>
      <c r="L17" s="13">
        <f t="shared" si="3"/>
        <v>18.876793513023692</v>
      </c>
      <c r="M17" s="14">
        <f t="shared" si="4"/>
        <v>1.512159693967185E-2</v>
      </c>
      <c r="N17" s="15">
        <f t="shared" si="5"/>
        <v>9986.64</v>
      </c>
    </row>
    <row r="18" spans="1:14" ht="15" x14ac:dyDescent="0.2">
      <c r="A18" s="25">
        <v>13</v>
      </c>
      <c r="B18" s="29" t="s">
        <v>36</v>
      </c>
      <c r="C18" s="26" t="s">
        <v>17</v>
      </c>
      <c r="D18" s="22">
        <v>6</v>
      </c>
      <c r="E18" s="20">
        <v>1180</v>
      </c>
      <c r="F18" s="8">
        <f t="shared" si="6"/>
        <v>7080</v>
      </c>
      <c r="G18" s="21">
        <v>1157</v>
      </c>
      <c r="H18" s="24">
        <f t="shared" si="0"/>
        <v>6942</v>
      </c>
      <c r="I18" s="21">
        <v>1146</v>
      </c>
      <c r="J18" s="16">
        <f t="shared" si="1"/>
        <v>6876</v>
      </c>
      <c r="K18" s="12">
        <f t="shared" si="2"/>
        <v>1161</v>
      </c>
      <c r="L18" s="13">
        <f t="shared" si="3"/>
        <v>17.349351572897472</v>
      </c>
      <c r="M18" s="14">
        <f t="shared" si="4"/>
        <v>1.4943455273813499E-2</v>
      </c>
      <c r="N18" s="15">
        <f t="shared" si="5"/>
        <v>6966</v>
      </c>
    </row>
    <row r="19" spans="1:14" ht="45" x14ac:dyDescent="0.2">
      <c r="A19" s="25">
        <v>14</v>
      </c>
      <c r="B19" s="29" t="s">
        <v>37</v>
      </c>
      <c r="C19" s="26" t="s">
        <v>15</v>
      </c>
      <c r="D19" s="22">
        <v>1</v>
      </c>
      <c r="E19" s="20">
        <v>2842</v>
      </c>
      <c r="F19" s="8">
        <f t="shared" si="6"/>
        <v>2842</v>
      </c>
      <c r="G19" s="21">
        <v>2786</v>
      </c>
      <c r="H19" s="24">
        <f t="shared" si="0"/>
        <v>2786</v>
      </c>
      <c r="I19" s="21">
        <v>2758</v>
      </c>
      <c r="J19" s="16">
        <f t="shared" si="1"/>
        <v>2758</v>
      </c>
      <c r="K19" s="12">
        <f t="shared" si="2"/>
        <v>2795.3333333333335</v>
      </c>
      <c r="L19" s="13">
        <f t="shared" si="3"/>
        <v>42.770706486254511</v>
      </c>
      <c r="M19" s="14">
        <f t="shared" si="4"/>
        <v>1.530075357247359E-2</v>
      </c>
      <c r="N19" s="15">
        <f t="shared" si="5"/>
        <v>2795.33</v>
      </c>
    </row>
    <row r="20" spans="1:14" ht="45" x14ac:dyDescent="0.2">
      <c r="A20" s="25">
        <v>15</v>
      </c>
      <c r="B20" s="29" t="s">
        <v>38</v>
      </c>
      <c r="C20" s="26" t="s">
        <v>15</v>
      </c>
      <c r="D20" s="22">
        <v>4</v>
      </c>
      <c r="E20" s="20">
        <v>1487</v>
      </c>
      <c r="F20" s="8">
        <f t="shared" si="6"/>
        <v>5948</v>
      </c>
      <c r="G20" s="21">
        <v>1458</v>
      </c>
      <c r="H20" s="24">
        <f t="shared" si="0"/>
        <v>5832</v>
      </c>
      <c r="I20" s="21">
        <v>1444</v>
      </c>
      <c r="J20" s="16">
        <f t="shared" si="1"/>
        <v>5776</v>
      </c>
      <c r="K20" s="12">
        <f t="shared" si="2"/>
        <v>1463</v>
      </c>
      <c r="L20" s="13">
        <f t="shared" si="3"/>
        <v>21.931712199461309</v>
      </c>
      <c r="M20" s="14">
        <f t="shared" si="4"/>
        <v>1.4990917429570273E-2</v>
      </c>
      <c r="N20" s="15">
        <f t="shared" si="5"/>
        <v>5852</v>
      </c>
    </row>
    <row r="21" spans="1:14" ht="60" x14ac:dyDescent="0.2">
      <c r="A21" s="25">
        <v>16</v>
      </c>
      <c r="B21" s="29" t="s">
        <v>39</v>
      </c>
      <c r="C21" s="26" t="s">
        <v>15</v>
      </c>
      <c r="D21" s="22">
        <v>14</v>
      </c>
      <c r="E21" s="20">
        <v>5599</v>
      </c>
      <c r="F21" s="8">
        <f t="shared" si="6"/>
        <v>78386</v>
      </c>
      <c r="G21" s="21">
        <v>5489</v>
      </c>
      <c r="H21" s="24">
        <f t="shared" si="0"/>
        <v>76846</v>
      </c>
      <c r="I21" s="21">
        <v>5435</v>
      </c>
      <c r="J21" s="16">
        <f t="shared" si="1"/>
        <v>76090</v>
      </c>
      <c r="K21" s="12">
        <f t="shared" si="2"/>
        <v>5507.666666666667</v>
      </c>
      <c r="L21" s="13">
        <f t="shared" si="3"/>
        <v>83.578306595272281</v>
      </c>
      <c r="M21" s="14">
        <f t="shared" si="4"/>
        <v>1.517490284971354E-2</v>
      </c>
      <c r="N21" s="15">
        <f t="shared" si="5"/>
        <v>77107.38</v>
      </c>
    </row>
    <row r="22" spans="1:14" ht="45" x14ac:dyDescent="0.2">
      <c r="A22" s="25">
        <v>17</v>
      </c>
      <c r="B22" s="29" t="s">
        <v>40</v>
      </c>
      <c r="C22" s="26" t="s">
        <v>16</v>
      </c>
      <c r="D22" s="22">
        <v>60</v>
      </c>
      <c r="E22" s="20">
        <v>1942</v>
      </c>
      <c r="F22" s="8">
        <f t="shared" si="6"/>
        <v>116520</v>
      </c>
      <c r="G22" s="21">
        <v>1904</v>
      </c>
      <c r="H22" s="24">
        <f t="shared" si="0"/>
        <v>114240</v>
      </c>
      <c r="I22" s="21">
        <v>1885</v>
      </c>
      <c r="J22" s="16">
        <f t="shared" si="1"/>
        <v>113100</v>
      </c>
      <c r="K22" s="12">
        <f t="shared" si="2"/>
        <v>1910.3333333333333</v>
      </c>
      <c r="L22" s="13">
        <f t="shared" si="3"/>
        <v>29.022979401386987</v>
      </c>
      <c r="M22" s="14">
        <f t="shared" si="4"/>
        <v>1.5192625755393643E-2</v>
      </c>
      <c r="N22" s="15">
        <f t="shared" si="5"/>
        <v>114619.79999999999</v>
      </c>
    </row>
    <row r="23" spans="1:14" ht="45" customHeight="1" x14ac:dyDescent="0.2">
      <c r="A23" s="25">
        <v>18</v>
      </c>
      <c r="B23" s="29" t="s">
        <v>41</v>
      </c>
      <c r="C23" s="26" t="s">
        <v>15</v>
      </c>
      <c r="D23" s="22">
        <v>8</v>
      </c>
      <c r="E23" s="20">
        <v>4798</v>
      </c>
      <c r="F23" s="8">
        <f t="shared" si="6"/>
        <v>38384</v>
      </c>
      <c r="G23" s="21">
        <v>4704</v>
      </c>
      <c r="H23" s="24">
        <f t="shared" si="0"/>
        <v>37632</v>
      </c>
      <c r="I23" s="21">
        <v>4657</v>
      </c>
      <c r="J23" s="16">
        <f t="shared" si="1"/>
        <v>37256</v>
      </c>
      <c r="K23" s="12">
        <f t="shared" si="2"/>
        <v>4719.666666666667</v>
      </c>
      <c r="L23" s="13">
        <f t="shared" si="3"/>
        <v>71.793685887641502</v>
      </c>
      <c r="M23" s="14">
        <f t="shared" si="4"/>
        <v>1.5211600936713362E-2</v>
      </c>
      <c r="N23" s="15">
        <f t="shared" si="5"/>
        <v>37757.360000000001</v>
      </c>
    </row>
    <row r="24" spans="1:14" ht="60" x14ac:dyDescent="0.2">
      <c r="A24" s="25">
        <v>19</v>
      </c>
      <c r="B24" s="29" t="s">
        <v>42</v>
      </c>
      <c r="C24" s="26" t="s">
        <v>15</v>
      </c>
      <c r="D24" s="22">
        <v>8</v>
      </c>
      <c r="E24" s="20">
        <v>28390</v>
      </c>
      <c r="F24" s="8">
        <f t="shared" si="6"/>
        <v>227120</v>
      </c>
      <c r="G24" s="21">
        <v>27833</v>
      </c>
      <c r="H24" s="24">
        <f t="shared" si="0"/>
        <v>222664</v>
      </c>
      <c r="I24" s="21">
        <v>27557</v>
      </c>
      <c r="J24" s="16">
        <f t="shared" si="1"/>
        <v>220456</v>
      </c>
      <c r="K24" s="12">
        <f t="shared" si="2"/>
        <v>27926.666666666668</v>
      </c>
      <c r="L24" s="13">
        <f t="shared" si="3"/>
        <v>424.32573965449387</v>
      </c>
      <c r="M24" s="14">
        <f t="shared" si="4"/>
        <v>1.5194285258575812E-2</v>
      </c>
      <c r="N24" s="15">
        <f t="shared" si="5"/>
        <v>223413.36</v>
      </c>
    </row>
    <row r="25" spans="1:14" ht="45" x14ac:dyDescent="0.2">
      <c r="A25" s="25">
        <v>20</v>
      </c>
      <c r="B25" s="29" t="s">
        <v>43</v>
      </c>
      <c r="C25" s="26" t="s">
        <v>15</v>
      </c>
      <c r="D25" s="22">
        <v>16</v>
      </c>
      <c r="E25" s="20">
        <v>4533</v>
      </c>
      <c r="F25" s="8">
        <f t="shared" si="6"/>
        <v>72528</v>
      </c>
      <c r="G25" s="21">
        <v>4444</v>
      </c>
      <c r="H25" s="24">
        <f t="shared" si="0"/>
        <v>71104</v>
      </c>
      <c r="I25" s="21">
        <v>4400</v>
      </c>
      <c r="J25" s="16">
        <f t="shared" si="1"/>
        <v>70400</v>
      </c>
      <c r="K25" s="12">
        <f t="shared" si="2"/>
        <v>4459</v>
      </c>
      <c r="L25" s="13">
        <f t="shared" si="3"/>
        <v>67.756918465939691</v>
      </c>
      <c r="M25" s="14">
        <f t="shared" si="4"/>
        <v>1.5195541257219038E-2</v>
      </c>
      <c r="N25" s="15">
        <f t="shared" si="5"/>
        <v>71344</v>
      </c>
    </row>
    <row r="26" spans="1:14" ht="60" x14ac:dyDescent="0.2">
      <c r="A26" s="25">
        <v>21</v>
      </c>
      <c r="B26" s="29" t="s">
        <v>44</v>
      </c>
      <c r="C26" s="26" t="s">
        <v>15</v>
      </c>
      <c r="D26" s="22">
        <v>1</v>
      </c>
      <c r="E26" s="20">
        <v>4375</v>
      </c>
      <c r="F26" s="8">
        <f t="shared" si="6"/>
        <v>4375</v>
      </c>
      <c r="G26" s="21">
        <v>4289</v>
      </c>
      <c r="H26" s="24">
        <f t="shared" si="0"/>
        <v>4289</v>
      </c>
      <c r="I26" s="21">
        <v>4247</v>
      </c>
      <c r="J26" s="16">
        <f t="shared" si="1"/>
        <v>4247</v>
      </c>
      <c r="K26" s="12">
        <f t="shared" si="2"/>
        <v>4303.666666666667</v>
      </c>
      <c r="L26" s="13">
        <f t="shared" si="3"/>
        <v>65.248243909957708</v>
      </c>
      <c r="M26" s="14">
        <f t="shared" si="4"/>
        <v>1.5161082157065534E-2</v>
      </c>
      <c r="N26" s="15">
        <f t="shared" si="5"/>
        <v>4303.67</v>
      </c>
    </row>
    <row r="27" spans="1:14" ht="60" x14ac:dyDescent="0.2">
      <c r="A27" s="25">
        <v>22</v>
      </c>
      <c r="B27" s="29" t="s">
        <v>45</v>
      </c>
      <c r="C27" s="26" t="s">
        <v>15</v>
      </c>
      <c r="D27" s="22">
        <v>1</v>
      </c>
      <c r="E27" s="20">
        <v>4375</v>
      </c>
      <c r="F27" s="8">
        <f t="shared" si="6"/>
        <v>4375</v>
      </c>
      <c r="G27" s="21">
        <v>4289</v>
      </c>
      <c r="H27" s="24">
        <f t="shared" si="0"/>
        <v>4289</v>
      </c>
      <c r="I27" s="21">
        <v>4247</v>
      </c>
      <c r="J27" s="16">
        <f t="shared" si="1"/>
        <v>4247</v>
      </c>
      <c r="K27" s="12">
        <f t="shared" si="2"/>
        <v>4303.666666666667</v>
      </c>
      <c r="L27" s="13">
        <f t="shared" si="3"/>
        <v>65.248243909957708</v>
      </c>
      <c r="M27" s="14">
        <f t="shared" si="4"/>
        <v>1.5161082157065534E-2</v>
      </c>
      <c r="N27" s="15">
        <f t="shared" si="5"/>
        <v>4303.67</v>
      </c>
    </row>
    <row r="28" spans="1:14" ht="45" x14ac:dyDescent="0.2">
      <c r="A28" s="25">
        <v>23</v>
      </c>
      <c r="B28" s="29" t="s">
        <v>46</v>
      </c>
      <c r="C28" s="26" t="s">
        <v>15</v>
      </c>
      <c r="D28" s="22">
        <v>1</v>
      </c>
      <c r="E28" s="20">
        <v>6211</v>
      </c>
      <c r="F28" s="8">
        <f t="shared" si="6"/>
        <v>6211</v>
      </c>
      <c r="G28" s="21">
        <v>6089</v>
      </c>
      <c r="H28" s="24">
        <f t="shared" si="0"/>
        <v>6089</v>
      </c>
      <c r="I28" s="21">
        <v>6029</v>
      </c>
      <c r="J28" s="16">
        <f t="shared" si="1"/>
        <v>6029</v>
      </c>
      <c r="K28" s="12">
        <f t="shared" si="2"/>
        <v>6109.666666666667</v>
      </c>
      <c r="L28" s="13">
        <f t="shared" si="3"/>
        <v>92.743373527887883</v>
      </c>
      <c r="M28" s="14">
        <f t="shared" si="4"/>
        <v>1.5179776342608087E-2</v>
      </c>
      <c r="N28" s="15">
        <f t="shared" si="5"/>
        <v>6109.67</v>
      </c>
    </row>
    <row r="29" spans="1:14" ht="45" x14ac:dyDescent="0.2">
      <c r="A29" s="25">
        <v>24</v>
      </c>
      <c r="B29" s="29" t="s">
        <v>47</v>
      </c>
      <c r="C29" s="26" t="s">
        <v>15</v>
      </c>
      <c r="D29" s="22">
        <v>1</v>
      </c>
      <c r="E29" s="20">
        <v>2758</v>
      </c>
      <c r="F29" s="8">
        <f t="shared" si="6"/>
        <v>2758</v>
      </c>
      <c r="G29" s="21">
        <v>2704</v>
      </c>
      <c r="H29" s="24">
        <f t="shared" si="0"/>
        <v>2704</v>
      </c>
      <c r="I29" s="21">
        <v>2677</v>
      </c>
      <c r="J29" s="16">
        <f t="shared" si="1"/>
        <v>2677</v>
      </c>
      <c r="K29" s="12">
        <f t="shared" si="2"/>
        <v>2713</v>
      </c>
      <c r="L29" s="13">
        <f t="shared" si="3"/>
        <v>41.243181254602561</v>
      </c>
      <c r="M29" s="14">
        <f t="shared" si="4"/>
        <v>1.5202057226171236E-2</v>
      </c>
      <c r="N29" s="15">
        <f t="shared" si="5"/>
        <v>2713</v>
      </c>
    </row>
    <row r="30" spans="1:14" ht="45" x14ac:dyDescent="0.2">
      <c r="A30" s="25">
        <v>25</v>
      </c>
      <c r="B30" s="29" t="s">
        <v>48</v>
      </c>
      <c r="C30" s="26" t="s">
        <v>15</v>
      </c>
      <c r="D30" s="22">
        <v>1</v>
      </c>
      <c r="E30" s="20">
        <v>1669</v>
      </c>
      <c r="F30" s="8">
        <f t="shared" si="6"/>
        <v>1669</v>
      </c>
      <c r="G30" s="21">
        <v>1636</v>
      </c>
      <c r="H30" s="24">
        <f t="shared" si="0"/>
        <v>1636</v>
      </c>
      <c r="I30" s="21">
        <v>1620</v>
      </c>
      <c r="J30" s="16">
        <f t="shared" si="1"/>
        <v>1620</v>
      </c>
      <c r="K30" s="12">
        <f t="shared" si="2"/>
        <v>1641.6666666666667</v>
      </c>
      <c r="L30" s="13">
        <f t="shared" si="3"/>
        <v>24.986663109213552</v>
      </c>
      <c r="M30" s="14">
        <f t="shared" si="4"/>
        <v>1.5220302401551401E-2</v>
      </c>
      <c r="N30" s="15">
        <f t="shared" si="5"/>
        <v>1641.67</v>
      </c>
    </row>
    <row r="31" spans="1:14" ht="31.5" customHeight="1" x14ac:dyDescent="0.2">
      <c r="A31" s="25">
        <v>26</v>
      </c>
      <c r="B31" s="29" t="s">
        <v>49</v>
      </c>
      <c r="C31" s="26" t="s">
        <v>15</v>
      </c>
      <c r="D31" s="22">
        <v>4</v>
      </c>
      <c r="E31" s="20">
        <v>24635</v>
      </c>
      <c r="F31" s="8">
        <f t="shared" si="6"/>
        <v>98540</v>
      </c>
      <c r="G31" s="21">
        <v>24152</v>
      </c>
      <c r="H31" s="24">
        <f t="shared" si="0"/>
        <v>96608</v>
      </c>
      <c r="I31" s="21">
        <v>23913</v>
      </c>
      <c r="J31" s="16">
        <f t="shared" si="1"/>
        <v>95652</v>
      </c>
      <c r="K31" s="12">
        <f t="shared" si="2"/>
        <v>24233.333333333332</v>
      </c>
      <c r="L31" s="13">
        <f t="shared" si="3"/>
        <v>367.80746775090546</v>
      </c>
      <c r="M31" s="14">
        <f t="shared" si="4"/>
        <v>1.5177749700862674E-2</v>
      </c>
      <c r="N31" s="15">
        <f t="shared" si="5"/>
        <v>96933.32</v>
      </c>
    </row>
    <row r="32" spans="1:14" ht="45" x14ac:dyDescent="0.2">
      <c r="A32" s="25">
        <v>27</v>
      </c>
      <c r="B32" s="29" t="s">
        <v>50</v>
      </c>
      <c r="C32" s="26" t="s">
        <v>15</v>
      </c>
      <c r="D32" s="22">
        <v>1</v>
      </c>
      <c r="E32" s="20">
        <v>20749</v>
      </c>
      <c r="F32" s="8">
        <f t="shared" si="6"/>
        <v>20749</v>
      </c>
      <c r="G32" s="21">
        <v>20342</v>
      </c>
      <c r="H32" s="24">
        <f t="shared" si="0"/>
        <v>20342</v>
      </c>
      <c r="I32" s="21">
        <v>20141</v>
      </c>
      <c r="J32" s="16">
        <f t="shared" si="1"/>
        <v>20141</v>
      </c>
      <c r="K32" s="12">
        <f t="shared" si="2"/>
        <v>20410.666666666668</v>
      </c>
      <c r="L32" s="13">
        <f t="shared" si="3"/>
        <v>309.7617363932049</v>
      </c>
      <c r="M32" s="14">
        <f t="shared" si="4"/>
        <v>1.5176463437085423E-2</v>
      </c>
      <c r="N32" s="15">
        <f t="shared" si="5"/>
        <v>20410.669999999998</v>
      </c>
    </row>
    <row r="33" spans="1:14" ht="60" x14ac:dyDescent="0.2">
      <c r="A33" s="25">
        <v>28</v>
      </c>
      <c r="B33" s="29" t="s">
        <v>51</v>
      </c>
      <c r="C33" s="26" t="s">
        <v>18</v>
      </c>
      <c r="D33" s="22">
        <v>1500</v>
      </c>
      <c r="E33" s="20">
        <v>36</v>
      </c>
      <c r="F33" s="8">
        <f t="shared" si="6"/>
        <v>54000</v>
      </c>
      <c r="G33" s="21">
        <v>35</v>
      </c>
      <c r="H33" s="24">
        <f t="shared" si="0"/>
        <v>52500</v>
      </c>
      <c r="I33" s="21">
        <v>35</v>
      </c>
      <c r="J33" s="16">
        <f t="shared" si="1"/>
        <v>52500</v>
      </c>
      <c r="K33" s="12">
        <f t="shared" si="2"/>
        <v>35.333333333333336</v>
      </c>
      <c r="L33" s="13">
        <f t="shared" si="3"/>
        <v>0.57735026918962584</v>
      </c>
      <c r="M33" s="14">
        <f t="shared" si="4"/>
        <v>1.6340101958196955E-2</v>
      </c>
      <c r="N33" s="15">
        <f t="shared" si="5"/>
        <v>52995</v>
      </c>
    </row>
    <row r="34" spans="1:14" ht="45" x14ac:dyDescent="0.2">
      <c r="A34" s="25">
        <v>29</v>
      </c>
      <c r="B34" s="29" t="s">
        <v>52</v>
      </c>
      <c r="C34" s="26" t="s">
        <v>18</v>
      </c>
      <c r="D34" s="22">
        <v>100</v>
      </c>
      <c r="E34" s="20">
        <v>36</v>
      </c>
      <c r="F34" s="8">
        <f t="shared" si="6"/>
        <v>3600</v>
      </c>
      <c r="G34" s="21">
        <v>35</v>
      </c>
      <c r="H34" s="24">
        <f t="shared" si="0"/>
        <v>3500</v>
      </c>
      <c r="I34" s="21">
        <v>35</v>
      </c>
      <c r="J34" s="16">
        <f t="shared" si="1"/>
        <v>3500</v>
      </c>
      <c r="K34" s="12">
        <f t="shared" si="2"/>
        <v>35.333333333333336</v>
      </c>
      <c r="L34" s="13">
        <f t="shared" si="3"/>
        <v>0.57735026918962584</v>
      </c>
      <c r="M34" s="14">
        <f t="shared" si="4"/>
        <v>1.6340101958196955E-2</v>
      </c>
      <c r="N34" s="15">
        <f t="shared" si="5"/>
        <v>3533</v>
      </c>
    </row>
    <row r="35" spans="1:14" ht="30" x14ac:dyDescent="0.2">
      <c r="A35" s="25">
        <v>30</v>
      </c>
      <c r="B35" s="29" t="s">
        <v>53</v>
      </c>
      <c r="C35" s="26" t="s">
        <v>18</v>
      </c>
      <c r="D35" s="22">
        <v>100</v>
      </c>
      <c r="E35" s="20">
        <v>172</v>
      </c>
      <c r="F35" s="8">
        <f t="shared" si="6"/>
        <v>17200</v>
      </c>
      <c r="G35" s="21">
        <v>169</v>
      </c>
      <c r="H35" s="24">
        <f t="shared" si="0"/>
        <v>16900</v>
      </c>
      <c r="I35" s="21">
        <v>167</v>
      </c>
      <c r="J35" s="16">
        <f t="shared" si="1"/>
        <v>16700</v>
      </c>
      <c r="K35" s="12">
        <f t="shared" si="2"/>
        <v>169.33333333333334</v>
      </c>
      <c r="L35" s="13">
        <f t="shared" si="3"/>
        <v>2.5166114784235836</v>
      </c>
      <c r="M35" s="14">
        <f t="shared" si="4"/>
        <v>1.4861878809588091E-2</v>
      </c>
      <c r="N35" s="15">
        <f t="shared" si="5"/>
        <v>16933</v>
      </c>
    </row>
    <row r="36" spans="1:14" ht="30" x14ac:dyDescent="0.2">
      <c r="A36" s="25">
        <v>31</v>
      </c>
      <c r="B36" s="29" t="s">
        <v>54</v>
      </c>
      <c r="C36" s="26" t="s">
        <v>15</v>
      </c>
      <c r="D36" s="22">
        <v>20</v>
      </c>
      <c r="E36" s="20">
        <v>721</v>
      </c>
      <c r="F36" s="8">
        <f t="shared" si="6"/>
        <v>14420</v>
      </c>
      <c r="G36" s="21">
        <v>707</v>
      </c>
      <c r="H36" s="24">
        <f t="shared" si="0"/>
        <v>14140</v>
      </c>
      <c r="I36" s="21">
        <v>700</v>
      </c>
      <c r="J36" s="16">
        <f t="shared" si="1"/>
        <v>14000</v>
      </c>
      <c r="K36" s="12">
        <f t="shared" si="2"/>
        <v>709.33333333333337</v>
      </c>
      <c r="L36" s="13">
        <f t="shared" si="3"/>
        <v>10.692676621563628</v>
      </c>
      <c r="M36" s="14">
        <f t="shared" si="4"/>
        <v>1.507426215446E-2</v>
      </c>
      <c r="N36" s="15">
        <f t="shared" si="5"/>
        <v>14186.6</v>
      </c>
    </row>
    <row r="37" spans="1:14" ht="15" x14ac:dyDescent="0.2">
      <c r="A37" s="25">
        <v>32</v>
      </c>
      <c r="B37" s="29" t="s">
        <v>55</v>
      </c>
      <c r="C37" s="26" t="s">
        <v>15</v>
      </c>
      <c r="D37" s="22">
        <v>12</v>
      </c>
      <c r="E37" s="20">
        <v>4616</v>
      </c>
      <c r="F37" s="8">
        <f t="shared" si="6"/>
        <v>55392</v>
      </c>
      <c r="G37" s="21">
        <v>4525</v>
      </c>
      <c r="H37" s="24">
        <f t="shared" si="0"/>
        <v>54300</v>
      </c>
      <c r="I37" s="21">
        <v>4480</v>
      </c>
      <c r="J37" s="16">
        <f t="shared" si="1"/>
        <v>53760</v>
      </c>
      <c r="K37" s="12">
        <f t="shared" si="2"/>
        <v>4540.333333333333</v>
      </c>
      <c r="L37" s="13">
        <f t="shared" si="3"/>
        <v>69.284437887113825</v>
      </c>
      <c r="M37" s="14">
        <f t="shared" si="4"/>
        <v>1.5259769008247668E-2</v>
      </c>
      <c r="N37" s="15">
        <f t="shared" si="5"/>
        <v>54483.96</v>
      </c>
    </row>
    <row r="38" spans="1:14" ht="30" x14ac:dyDescent="0.2">
      <c r="A38" s="25">
        <v>33</v>
      </c>
      <c r="B38" s="29" t="s">
        <v>56</v>
      </c>
      <c r="C38" s="26" t="s">
        <v>16</v>
      </c>
      <c r="D38" s="22">
        <v>4</v>
      </c>
      <c r="E38" s="20">
        <v>1731</v>
      </c>
      <c r="F38" s="8">
        <f t="shared" si="6"/>
        <v>6924</v>
      </c>
      <c r="G38" s="21">
        <v>1697</v>
      </c>
      <c r="H38" s="24">
        <f t="shared" si="0"/>
        <v>6788</v>
      </c>
      <c r="I38" s="21">
        <v>1680</v>
      </c>
      <c r="J38" s="16">
        <f t="shared" si="1"/>
        <v>6720</v>
      </c>
      <c r="K38" s="12">
        <f t="shared" si="2"/>
        <v>1702.6666666666667</v>
      </c>
      <c r="L38" s="13">
        <f t="shared" si="3"/>
        <v>25.967928938083094</v>
      </c>
      <c r="M38" s="14">
        <f t="shared" si="4"/>
        <v>1.5251328663713641E-2</v>
      </c>
      <c r="N38" s="15">
        <f t="shared" si="5"/>
        <v>6810.68</v>
      </c>
    </row>
    <row r="39" spans="1:14" ht="18" customHeight="1" x14ac:dyDescent="0.2">
      <c r="A39" s="25">
        <v>34</v>
      </c>
      <c r="B39" s="29" t="s">
        <v>57</v>
      </c>
      <c r="C39" s="26" t="s">
        <v>17</v>
      </c>
      <c r="D39" s="22">
        <v>10</v>
      </c>
      <c r="E39" s="20">
        <v>1118</v>
      </c>
      <c r="F39" s="8">
        <f t="shared" si="6"/>
        <v>11180</v>
      </c>
      <c r="G39" s="21">
        <v>1096</v>
      </c>
      <c r="H39" s="24">
        <f t="shared" si="0"/>
        <v>10960</v>
      </c>
      <c r="I39" s="21">
        <v>1085</v>
      </c>
      <c r="J39" s="16">
        <f t="shared" si="1"/>
        <v>10850</v>
      </c>
      <c r="K39" s="12">
        <f t="shared" si="2"/>
        <v>1099.6666666666667</v>
      </c>
      <c r="L39" s="13">
        <f t="shared" si="3"/>
        <v>16.802777548171413</v>
      </c>
      <c r="M39" s="14">
        <f t="shared" si="4"/>
        <v>1.5279882583969152E-2</v>
      </c>
      <c r="N39" s="15">
        <f t="shared" si="5"/>
        <v>10996.7</v>
      </c>
    </row>
    <row r="40" spans="1:14" ht="60" x14ac:dyDescent="0.2">
      <c r="A40" s="25">
        <v>35</v>
      </c>
      <c r="B40" s="29" t="s">
        <v>58</v>
      </c>
      <c r="C40" s="26" t="s">
        <v>19</v>
      </c>
      <c r="D40" s="22">
        <v>600</v>
      </c>
      <c r="E40" s="20">
        <v>102</v>
      </c>
      <c r="F40" s="8">
        <f t="shared" si="6"/>
        <v>61200</v>
      </c>
      <c r="G40" s="21">
        <v>100</v>
      </c>
      <c r="H40" s="24">
        <f t="shared" si="0"/>
        <v>60000</v>
      </c>
      <c r="I40" s="21">
        <v>99</v>
      </c>
      <c r="J40" s="16">
        <f t="shared" si="1"/>
        <v>59400</v>
      </c>
      <c r="K40" s="12">
        <f t="shared" si="2"/>
        <v>100.33333333333333</v>
      </c>
      <c r="L40" s="13">
        <f t="shared" si="3"/>
        <v>1.5275252316519468</v>
      </c>
      <c r="M40" s="14">
        <f t="shared" si="4"/>
        <v>1.5224503969952959E-2</v>
      </c>
      <c r="N40" s="15">
        <f t="shared" si="5"/>
        <v>60198</v>
      </c>
    </row>
    <row r="41" spans="1:14" ht="60" x14ac:dyDescent="0.2">
      <c r="A41" s="25">
        <v>36</v>
      </c>
      <c r="B41" s="29" t="s">
        <v>59</v>
      </c>
      <c r="C41" s="26" t="s">
        <v>15</v>
      </c>
      <c r="D41" s="22">
        <v>4</v>
      </c>
      <c r="E41" s="20">
        <v>2885</v>
      </c>
      <c r="F41" s="8">
        <f t="shared" si="6"/>
        <v>11540</v>
      </c>
      <c r="G41" s="21">
        <v>2828</v>
      </c>
      <c r="H41" s="24">
        <f t="shared" si="0"/>
        <v>11312</v>
      </c>
      <c r="I41" s="21">
        <v>2800</v>
      </c>
      <c r="J41" s="16">
        <f t="shared" si="1"/>
        <v>11200</v>
      </c>
      <c r="K41" s="12">
        <f t="shared" si="2"/>
        <v>2837.6666666666665</v>
      </c>
      <c r="L41" s="13">
        <f t="shared" si="3"/>
        <v>43.316663460305129</v>
      </c>
      <c r="M41" s="14">
        <f t="shared" si="4"/>
        <v>1.5264887863375471E-2</v>
      </c>
      <c r="N41" s="15">
        <f t="shared" si="5"/>
        <v>11350.68</v>
      </c>
    </row>
    <row r="42" spans="1:14" ht="15" x14ac:dyDescent="0.2">
      <c r="A42" s="25">
        <v>37</v>
      </c>
      <c r="B42" s="29" t="s">
        <v>60</v>
      </c>
      <c r="C42" s="26" t="s">
        <v>15</v>
      </c>
      <c r="D42" s="22">
        <v>4</v>
      </c>
      <c r="E42" s="20">
        <v>1888</v>
      </c>
      <c r="F42" s="8">
        <f t="shared" si="6"/>
        <v>7552</v>
      </c>
      <c r="G42" s="21">
        <v>1851</v>
      </c>
      <c r="H42" s="24">
        <f t="shared" si="0"/>
        <v>7404</v>
      </c>
      <c r="I42" s="21">
        <v>1833</v>
      </c>
      <c r="J42" s="16">
        <f t="shared" si="1"/>
        <v>7332</v>
      </c>
      <c r="K42" s="12">
        <f t="shared" si="2"/>
        <v>1857.3333333333333</v>
      </c>
      <c r="L42" s="13">
        <f t="shared" si="3"/>
        <v>28.041635710730809</v>
      </c>
      <c r="M42" s="14">
        <f t="shared" si="4"/>
        <v>1.5097793814104888E-2</v>
      </c>
      <c r="N42" s="15">
        <f t="shared" si="5"/>
        <v>7429.32</v>
      </c>
    </row>
    <row r="43" spans="1:14" ht="59.25" customHeight="1" x14ac:dyDescent="0.2">
      <c r="A43" s="25">
        <v>38</v>
      </c>
      <c r="B43" s="29" t="s">
        <v>61</v>
      </c>
      <c r="C43" s="26" t="s">
        <v>15</v>
      </c>
      <c r="D43" s="22">
        <v>1</v>
      </c>
      <c r="E43" s="20">
        <v>1069</v>
      </c>
      <c r="F43" s="8">
        <f t="shared" si="6"/>
        <v>1069</v>
      </c>
      <c r="G43" s="21">
        <v>1048</v>
      </c>
      <c r="H43" s="24">
        <f t="shared" si="0"/>
        <v>1048</v>
      </c>
      <c r="I43" s="21">
        <v>1038</v>
      </c>
      <c r="J43" s="16">
        <f t="shared" si="1"/>
        <v>1038</v>
      </c>
      <c r="K43" s="12">
        <f t="shared" si="2"/>
        <v>1051.6666666666667</v>
      </c>
      <c r="L43" s="13">
        <f t="shared" si="3"/>
        <v>15.821925715074425</v>
      </c>
      <c r="M43" s="14">
        <f t="shared" si="4"/>
        <v>1.5044620331291052E-2</v>
      </c>
      <c r="N43" s="15">
        <f t="shared" si="5"/>
        <v>1051.67</v>
      </c>
    </row>
    <row r="44" spans="1:14" ht="60" x14ac:dyDescent="0.2">
      <c r="A44" s="25">
        <v>39</v>
      </c>
      <c r="B44" s="29" t="s">
        <v>62</v>
      </c>
      <c r="C44" s="26" t="s">
        <v>15</v>
      </c>
      <c r="D44" s="22">
        <v>2</v>
      </c>
      <c r="E44" s="20">
        <v>2462</v>
      </c>
      <c r="F44" s="8">
        <f t="shared" si="6"/>
        <v>4924</v>
      </c>
      <c r="G44" s="21">
        <v>2414</v>
      </c>
      <c r="H44" s="24">
        <f t="shared" si="0"/>
        <v>4828</v>
      </c>
      <c r="I44" s="21">
        <v>2390</v>
      </c>
      <c r="J44" s="16">
        <f t="shared" si="1"/>
        <v>4780</v>
      </c>
      <c r="K44" s="12">
        <f t="shared" si="2"/>
        <v>2422</v>
      </c>
      <c r="L44" s="13">
        <f t="shared" si="3"/>
        <v>36.660605559646719</v>
      </c>
      <c r="M44" s="14">
        <f t="shared" si="4"/>
        <v>1.5136501056831841E-2</v>
      </c>
      <c r="N44" s="15">
        <f t="shared" si="5"/>
        <v>4844</v>
      </c>
    </row>
    <row r="45" spans="1:14" ht="15" x14ac:dyDescent="0.2">
      <c r="A45" s="25">
        <v>40</v>
      </c>
      <c r="B45" s="29" t="s">
        <v>63</v>
      </c>
      <c r="C45" s="26" t="s">
        <v>15</v>
      </c>
      <c r="D45" s="22">
        <v>1</v>
      </c>
      <c r="E45" s="20">
        <v>2885</v>
      </c>
      <c r="F45" s="8">
        <f t="shared" si="6"/>
        <v>2885</v>
      </c>
      <c r="G45" s="21">
        <v>2828</v>
      </c>
      <c r="H45" s="24">
        <f t="shared" si="0"/>
        <v>2828</v>
      </c>
      <c r="I45" s="21">
        <v>2800</v>
      </c>
      <c r="J45" s="16">
        <f t="shared" si="1"/>
        <v>2800</v>
      </c>
      <c r="K45" s="12">
        <f t="shared" si="2"/>
        <v>2837.6666666666665</v>
      </c>
      <c r="L45" s="13">
        <f t="shared" si="3"/>
        <v>43.316663460305129</v>
      </c>
      <c r="M45" s="14">
        <f t="shared" si="4"/>
        <v>1.5264887863375471E-2</v>
      </c>
      <c r="N45" s="15">
        <f t="shared" si="5"/>
        <v>2837.67</v>
      </c>
    </row>
    <row r="46" spans="1:14" ht="75" x14ac:dyDescent="0.2">
      <c r="A46" s="25">
        <v>41</v>
      </c>
      <c r="B46" s="29" t="s">
        <v>64</v>
      </c>
      <c r="C46" s="26" t="s">
        <v>17</v>
      </c>
      <c r="D46" s="22">
        <v>1</v>
      </c>
      <c r="E46" s="20">
        <v>8461</v>
      </c>
      <c r="F46" s="8">
        <f t="shared" si="6"/>
        <v>8461</v>
      </c>
      <c r="G46" s="21">
        <v>8295</v>
      </c>
      <c r="H46" s="24">
        <f t="shared" si="0"/>
        <v>8295</v>
      </c>
      <c r="I46" s="21">
        <v>8213</v>
      </c>
      <c r="J46" s="16">
        <f t="shared" si="1"/>
        <v>8213</v>
      </c>
      <c r="K46" s="12">
        <f t="shared" si="2"/>
        <v>8323</v>
      </c>
      <c r="L46" s="13">
        <f t="shared" si="3"/>
        <v>126.34872377669669</v>
      </c>
      <c r="M46" s="14">
        <f t="shared" si="4"/>
        <v>1.5180670885101128E-2</v>
      </c>
      <c r="N46" s="15">
        <f t="shared" si="5"/>
        <v>8323</v>
      </c>
    </row>
    <row r="47" spans="1:14" ht="75" x14ac:dyDescent="0.2">
      <c r="A47" s="25">
        <v>42</v>
      </c>
      <c r="B47" s="29" t="s">
        <v>65</v>
      </c>
      <c r="C47" s="26" t="s">
        <v>17</v>
      </c>
      <c r="D47" s="22">
        <v>1</v>
      </c>
      <c r="E47" s="20">
        <v>8461</v>
      </c>
      <c r="F47" s="8">
        <f t="shared" si="6"/>
        <v>8461</v>
      </c>
      <c r="G47" s="21">
        <v>8295</v>
      </c>
      <c r="H47" s="24">
        <f t="shared" si="0"/>
        <v>8295</v>
      </c>
      <c r="I47" s="21">
        <v>8213</v>
      </c>
      <c r="J47" s="16">
        <f t="shared" si="1"/>
        <v>8213</v>
      </c>
      <c r="K47" s="12">
        <f t="shared" si="2"/>
        <v>8323</v>
      </c>
      <c r="L47" s="13">
        <f t="shared" si="3"/>
        <v>126.34872377669669</v>
      </c>
      <c r="M47" s="14">
        <f t="shared" si="4"/>
        <v>1.5180670885101128E-2</v>
      </c>
      <c r="N47" s="15">
        <f t="shared" si="5"/>
        <v>8323</v>
      </c>
    </row>
    <row r="48" spans="1:14" ht="75" x14ac:dyDescent="0.2">
      <c r="A48" s="25">
        <v>43</v>
      </c>
      <c r="B48" s="29" t="s">
        <v>66</v>
      </c>
      <c r="C48" s="26" t="s">
        <v>17</v>
      </c>
      <c r="D48" s="22">
        <v>1</v>
      </c>
      <c r="E48" s="20">
        <v>8461</v>
      </c>
      <c r="F48" s="8">
        <f t="shared" si="6"/>
        <v>8461</v>
      </c>
      <c r="G48" s="21">
        <v>8295</v>
      </c>
      <c r="H48" s="24">
        <f t="shared" si="0"/>
        <v>8295</v>
      </c>
      <c r="I48" s="21">
        <v>8213</v>
      </c>
      <c r="J48" s="16">
        <f t="shared" si="1"/>
        <v>8213</v>
      </c>
      <c r="K48" s="12">
        <f t="shared" si="2"/>
        <v>8323</v>
      </c>
      <c r="L48" s="13">
        <f t="shared" si="3"/>
        <v>126.34872377669669</v>
      </c>
      <c r="M48" s="14">
        <f t="shared" si="4"/>
        <v>1.5180670885101128E-2</v>
      </c>
      <c r="N48" s="15">
        <f t="shared" si="5"/>
        <v>8323</v>
      </c>
    </row>
    <row r="49" spans="1:14" ht="75" x14ac:dyDescent="0.2">
      <c r="A49" s="25">
        <v>44</v>
      </c>
      <c r="B49" s="29" t="s">
        <v>67</v>
      </c>
      <c r="C49" s="26" t="s">
        <v>17</v>
      </c>
      <c r="D49" s="22">
        <v>5</v>
      </c>
      <c r="E49" s="20">
        <v>7030</v>
      </c>
      <c r="F49" s="8">
        <f t="shared" si="6"/>
        <v>35150</v>
      </c>
      <c r="G49" s="21">
        <v>6892</v>
      </c>
      <c r="H49" s="24">
        <f t="shared" si="0"/>
        <v>34460</v>
      </c>
      <c r="I49" s="21">
        <v>6824</v>
      </c>
      <c r="J49" s="16">
        <f t="shared" si="1"/>
        <v>34120</v>
      </c>
      <c r="K49" s="12">
        <f t="shared" si="2"/>
        <v>6915.333333333333</v>
      </c>
      <c r="L49" s="13">
        <f t="shared" si="3"/>
        <v>104.96348571447756</v>
      </c>
      <c r="M49" s="14">
        <f t="shared" si="4"/>
        <v>1.5178369668535269E-2</v>
      </c>
      <c r="N49" s="15">
        <f t="shared" si="5"/>
        <v>34576.65</v>
      </c>
    </row>
    <row r="50" spans="1:14" ht="45" x14ac:dyDescent="0.2">
      <c r="A50" s="25">
        <v>45</v>
      </c>
      <c r="B50" s="29" t="s">
        <v>68</v>
      </c>
      <c r="C50" s="26" t="s">
        <v>17</v>
      </c>
      <c r="D50" s="22">
        <v>5</v>
      </c>
      <c r="E50" s="20">
        <v>4949</v>
      </c>
      <c r="F50" s="8">
        <f t="shared" si="6"/>
        <v>24745</v>
      </c>
      <c r="G50" s="21">
        <v>4852</v>
      </c>
      <c r="H50" s="24">
        <f t="shared" si="0"/>
        <v>24260</v>
      </c>
      <c r="I50" s="21">
        <v>4804</v>
      </c>
      <c r="J50" s="16">
        <f t="shared" si="1"/>
        <v>24020</v>
      </c>
      <c r="K50" s="12">
        <f t="shared" si="2"/>
        <v>4868.333333333333</v>
      </c>
      <c r="L50" s="13">
        <f t="shared" si="3"/>
        <v>73.866997592519851</v>
      </c>
      <c r="M50" s="14">
        <f t="shared" si="4"/>
        <v>1.517295397312972E-2</v>
      </c>
      <c r="N50" s="15">
        <f t="shared" si="5"/>
        <v>24341.65</v>
      </c>
    </row>
    <row r="51" spans="1:14" ht="45" x14ac:dyDescent="0.2">
      <c r="A51" s="25">
        <v>46</v>
      </c>
      <c r="B51" s="29" t="s">
        <v>69</v>
      </c>
      <c r="C51" s="26" t="s">
        <v>17</v>
      </c>
      <c r="D51" s="22">
        <v>5</v>
      </c>
      <c r="E51" s="20">
        <v>4949</v>
      </c>
      <c r="F51" s="8">
        <f t="shared" si="6"/>
        <v>24745</v>
      </c>
      <c r="G51" s="21">
        <v>4852</v>
      </c>
      <c r="H51" s="24">
        <f t="shared" si="0"/>
        <v>24260</v>
      </c>
      <c r="I51" s="21">
        <v>4804</v>
      </c>
      <c r="J51" s="16">
        <f t="shared" si="1"/>
        <v>24020</v>
      </c>
      <c r="K51" s="12">
        <f t="shared" si="2"/>
        <v>4868.333333333333</v>
      </c>
      <c r="L51" s="13">
        <f t="shared" si="3"/>
        <v>73.866997592519851</v>
      </c>
      <c r="M51" s="14">
        <f t="shared" si="4"/>
        <v>1.517295397312972E-2</v>
      </c>
      <c r="N51" s="15">
        <f t="shared" si="5"/>
        <v>24341.65</v>
      </c>
    </row>
    <row r="52" spans="1:14" ht="15" x14ac:dyDescent="0.2">
      <c r="A52" s="25">
        <v>47</v>
      </c>
      <c r="B52" s="29" t="s">
        <v>70</v>
      </c>
      <c r="C52" s="26" t="s">
        <v>17</v>
      </c>
      <c r="D52" s="22">
        <v>8</v>
      </c>
      <c r="E52" s="20">
        <v>4949</v>
      </c>
      <c r="F52" s="8">
        <f t="shared" si="6"/>
        <v>39592</v>
      </c>
      <c r="G52" s="21">
        <v>4852</v>
      </c>
      <c r="H52" s="24">
        <f t="shared" si="0"/>
        <v>38816</v>
      </c>
      <c r="I52" s="21">
        <v>4804</v>
      </c>
      <c r="J52" s="16">
        <f t="shared" si="1"/>
        <v>38432</v>
      </c>
      <c r="K52" s="12">
        <f t="shared" si="2"/>
        <v>4868.333333333333</v>
      </c>
      <c r="L52" s="13">
        <f t="shared" si="3"/>
        <v>73.866997592519851</v>
      </c>
      <c r="M52" s="14">
        <f t="shared" si="4"/>
        <v>1.517295397312972E-2</v>
      </c>
      <c r="N52" s="15">
        <f t="shared" si="5"/>
        <v>38946.639999999999</v>
      </c>
    </row>
    <row r="53" spans="1:14" ht="45" x14ac:dyDescent="0.2">
      <c r="A53" s="25">
        <v>48</v>
      </c>
      <c r="B53" s="29" t="s">
        <v>71</v>
      </c>
      <c r="C53" s="26" t="s">
        <v>17</v>
      </c>
      <c r="D53" s="22">
        <v>3</v>
      </c>
      <c r="E53" s="20">
        <v>10413</v>
      </c>
      <c r="F53" s="8">
        <f t="shared" si="6"/>
        <v>31239</v>
      </c>
      <c r="G53" s="21">
        <v>10209</v>
      </c>
      <c r="H53" s="24">
        <f t="shared" si="0"/>
        <v>30627</v>
      </c>
      <c r="I53" s="21">
        <v>10108</v>
      </c>
      <c r="J53" s="16">
        <f t="shared" si="1"/>
        <v>30324</v>
      </c>
      <c r="K53" s="12">
        <f t="shared" si="2"/>
        <v>10243.333333333334</v>
      </c>
      <c r="L53" s="13">
        <f t="shared" si="3"/>
        <v>155.37159757604778</v>
      </c>
      <c r="M53" s="14">
        <f t="shared" si="4"/>
        <v>1.5168070052982209E-2</v>
      </c>
      <c r="N53" s="15">
        <f t="shared" si="5"/>
        <v>30729.989999999998</v>
      </c>
    </row>
    <row r="54" spans="1:14" ht="15" x14ac:dyDescent="0.2">
      <c r="A54" s="25">
        <v>49</v>
      </c>
      <c r="B54" s="29" t="s">
        <v>70</v>
      </c>
      <c r="C54" s="26" t="s">
        <v>17</v>
      </c>
      <c r="D54" s="22">
        <v>1</v>
      </c>
      <c r="E54" s="20">
        <v>10096</v>
      </c>
      <c r="F54" s="8">
        <f t="shared" si="6"/>
        <v>10096</v>
      </c>
      <c r="G54" s="21">
        <v>9898</v>
      </c>
      <c r="H54" s="24">
        <f t="shared" si="0"/>
        <v>9898</v>
      </c>
      <c r="I54" s="21">
        <v>9800</v>
      </c>
      <c r="J54" s="16">
        <f t="shared" si="1"/>
        <v>9800</v>
      </c>
      <c r="K54" s="12">
        <f t="shared" si="2"/>
        <v>9931.3333333333339</v>
      </c>
      <c r="L54" s="13">
        <f t="shared" si="3"/>
        <v>150.78903585252257</v>
      </c>
      <c r="M54" s="14">
        <f t="shared" si="4"/>
        <v>1.5183161292796123E-2</v>
      </c>
      <c r="N54" s="15">
        <f t="shared" si="5"/>
        <v>9931.33</v>
      </c>
    </row>
    <row r="55" spans="1:14" ht="45" x14ac:dyDescent="0.2">
      <c r="A55" s="25">
        <v>50</v>
      </c>
      <c r="B55" s="29" t="s">
        <v>72</v>
      </c>
      <c r="C55" s="26" t="s">
        <v>17</v>
      </c>
      <c r="D55" s="22">
        <v>1</v>
      </c>
      <c r="E55" s="20">
        <v>3311</v>
      </c>
      <c r="F55" s="8">
        <f t="shared" si="6"/>
        <v>3311</v>
      </c>
      <c r="G55" s="21">
        <v>3246</v>
      </c>
      <c r="H55" s="24">
        <f t="shared" si="0"/>
        <v>3246</v>
      </c>
      <c r="I55" s="21">
        <v>3213.9</v>
      </c>
      <c r="J55" s="16">
        <f t="shared" si="1"/>
        <v>3213.9</v>
      </c>
      <c r="K55" s="12">
        <f t="shared" si="2"/>
        <v>3256.9666666666667</v>
      </c>
      <c r="L55" s="13">
        <f t="shared" si="3"/>
        <v>49.470226736223168</v>
      </c>
      <c r="M55" s="14">
        <f t="shared" si="4"/>
        <v>1.5189049136586138E-2</v>
      </c>
      <c r="N55" s="15">
        <f t="shared" si="5"/>
        <v>3256.97</v>
      </c>
    </row>
    <row r="56" spans="1:14" ht="45" x14ac:dyDescent="0.3">
      <c r="A56" s="25">
        <v>51</v>
      </c>
      <c r="B56" s="28" t="s">
        <v>73</v>
      </c>
      <c r="C56" s="26" t="s">
        <v>17</v>
      </c>
      <c r="D56" s="22">
        <v>1</v>
      </c>
      <c r="E56" s="20">
        <v>3311</v>
      </c>
      <c r="F56" s="8">
        <f t="shared" si="6"/>
        <v>3311</v>
      </c>
      <c r="G56" s="21">
        <v>3246</v>
      </c>
      <c r="H56" s="24">
        <f t="shared" si="0"/>
        <v>3246</v>
      </c>
      <c r="I56" s="21">
        <v>3213.9</v>
      </c>
      <c r="J56" s="16">
        <f t="shared" si="1"/>
        <v>3213.9</v>
      </c>
      <c r="K56" s="12">
        <f t="shared" si="2"/>
        <v>3256.9666666666667</v>
      </c>
      <c r="L56" s="13">
        <f t="shared" si="3"/>
        <v>49.470226736223168</v>
      </c>
      <c r="M56" s="14">
        <f t="shared" si="4"/>
        <v>1.5189049136586138E-2</v>
      </c>
      <c r="N56" s="15">
        <f t="shared" si="5"/>
        <v>3256.97</v>
      </c>
    </row>
    <row r="57" spans="1:14" ht="45" x14ac:dyDescent="0.3">
      <c r="A57" s="25">
        <v>52</v>
      </c>
      <c r="B57" s="28" t="s">
        <v>74</v>
      </c>
      <c r="C57" s="26" t="s">
        <v>17</v>
      </c>
      <c r="D57" s="22">
        <v>1</v>
      </c>
      <c r="E57" s="20">
        <v>3311</v>
      </c>
      <c r="F57" s="8">
        <f t="shared" si="6"/>
        <v>3311</v>
      </c>
      <c r="G57" s="21">
        <v>3246</v>
      </c>
      <c r="H57" s="24">
        <f t="shared" si="0"/>
        <v>3246</v>
      </c>
      <c r="I57" s="21">
        <v>3213.9</v>
      </c>
      <c r="J57" s="16">
        <f t="shared" si="1"/>
        <v>3213.9</v>
      </c>
      <c r="K57" s="12">
        <f t="shared" si="2"/>
        <v>3256.9666666666667</v>
      </c>
      <c r="L57" s="13">
        <f t="shared" si="3"/>
        <v>49.470226736223168</v>
      </c>
      <c r="M57" s="14">
        <f t="shared" si="4"/>
        <v>1.5189049136586138E-2</v>
      </c>
      <c r="N57" s="15">
        <f t="shared" si="5"/>
        <v>3256.97</v>
      </c>
    </row>
    <row r="58" spans="1:14" ht="45" x14ac:dyDescent="0.3">
      <c r="A58" s="25">
        <v>53</v>
      </c>
      <c r="B58" s="28" t="s">
        <v>75</v>
      </c>
      <c r="C58" s="26" t="s">
        <v>17</v>
      </c>
      <c r="D58" s="22">
        <v>1</v>
      </c>
      <c r="E58" s="20">
        <v>3311</v>
      </c>
      <c r="F58" s="8">
        <f t="shared" si="6"/>
        <v>3311</v>
      </c>
      <c r="G58" s="21">
        <v>3246</v>
      </c>
      <c r="H58" s="24">
        <f t="shared" si="0"/>
        <v>3246</v>
      </c>
      <c r="I58" s="21">
        <v>3213.9</v>
      </c>
      <c r="J58" s="16">
        <f t="shared" si="1"/>
        <v>3213.9</v>
      </c>
      <c r="K58" s="12">
        <f t="shared" si="2"/>
        <v>3256.9666666666667</v>
      </c>
      <c r="L58" s="13">
        <f t="shared" si="3"/>
        <v>49.470226736223168</v>
      </c>
      <c r="M58" s="14">
        <f t="shared" si="4"/>
        <v>1.5189049136586138E-2</v>
      </c>
      <c r="N58" s="15">
        <f t="shared" si="5"/>
        <v>3256.97</v>
      </c>
    </row>
    <row r="59" spans="1:14" ht="75" x14ac:dyDescent="0.2">
      <c r="A59" s="25">
        <v>54</v>
      </c>
      <c r="B59" s="29" t="s">
        <v>76</v>
      </c>
      <c r="C59" s="26" t="s">
        <v>17</v>
      </c>
      <c r="D59" s="22">
        <v>1</v>
      </c>
      <c r="E59" s="20">
        <v>2907</v>
      </c>
      <c r="F59" s="8">
        <f t="shared" si="6"/>
        <v>2907</v>
      </c>
      <c r="G59" s="21">
        <v>2850</v>
      </c>
      <c r="H59" s="24">
        <f t="shared" si="0"/>
        <v>2850</v>
      </c>
      <c r="I59" s="21">
        <v>2822</v>
      </c>
      <c r="J59" s="16">
        <f t="shared" si="1"/>
        <v>2822</v>
      </c>
      <c r="K59" s="12">
        <f t="shared" si="2"/>
        <v>2859.6666666666665</v>
      </c>
      <c r="L59" s="13">
        <f t="shared" si="3"/>
        <v>43.316663460305129</v>
      </c>
      <c r="M59" s="14">
        <f t="shared" si="4"/>
        <v>1.5147451961873807E-2</v>
      </c>
      <c r="N59" s="15">
        <f t="shared" si="5"/>
        <v>2859.67</v>
      </c>
    </row>
    <row r="60" spans="1:14" ht="75" x14ac:dyDescent="0.2">
      <c r="A60" s="25">
        <v>55</v>
      </c>
      <c r="B60" s="29" t="s">
        <v>77</v>
      </c>
      <c r="C60" s="26" t="s">
        <v>17</v>
      </c>
      <c r="D60" s="22">
        <v>1</v>
      </c>
      <c r="E60" s="20">
        <v>2907</v>
      </c>
      <c r="F60" s="8">
        <f t="shared" si="6"/>
        <v>2907</v>
      </c>
      <c r="G60" s="21">
        <v>2850</v>
      </c>
      <c r="H60" s="24">
        <f t="shared" si="0"/>
        <v>2850</v>
      </c>
      <c r="I60" s="21">
        <v>2822</v>
      </c>
      <c r="J60" s="16">
        <f t="shared" si="1"/>
        <v>2822</v>
      </c>
      <c r="K60" s="12">
        <f t="shared" si="2"/>
        <v>2859.6666666666665</v>
      </c>
      <c r="L60" s="13">
        <f t="shared" si="3"/>
        <v>43.316663460305129</v>
      </c>
      <c r="M60" s="14">
        <f t="shared" si="4"/>
        <v>1.5147451961873807E-2</v>
      </c>
      <c r="N60" s="15">
        <f t="shared" si="5"/>
        <v>2859.67</v>
      </c>
    </row>
    <row r="61" spans="1:14" ht="75" x14ac:dyDescent="0.2">
      <c r="A61" s="25">
        <v>56</v>
      </c>
      <c r="B61" s="29" t="s">
        <v>78</v>
      </c>
      <c r="C61" s="26" t="s">
        <v>17</v>
      </c>
      <c r="D61" s="22">
        <v>1</v>
      </c>
      <c r="E61" s="20">
        <v>2907</v>
      </c>
      <c r="F61" s="8">
        <f t="shared" si="6"/>
        <v>2907</v>
      </c>
      <c r="G61" s="21">
        <v>2850</v>
      </c>
      <c r="H61" s="24">
        <f t="shared" si="0"/>
        <v>2850</v>
      </c>
      <c r="I61" s="21">
        <v>2822</v>
      </c>
      <c r="J61" s="16">
        <f t="shared" si="1"/>
        <v>2822</v>
      </c>
      <c r="K61" s="12">
        <f t="shared" si="2"/>
        <v>2859.6666666666665</v>
      </c>
      <c r="L61" s="13">
        <f t="shared" si="3"/>
        <v>43.316663460305129</v>
      </c>
      <c r="M61" s="14">
        <f t="shared" si="4"/>
        <v>1.5147451961873807E-2</v>
      </c>
      <c r="N61" s="15">
        <f t="shared" si="5"/>
        <v>2859.67</v>
      </c>
    </row>
    <row r="62" spans="1:14" ht="75" x14ac:dyDescent="0.2">
      <c r="A62" s="25">
        <v>57</v>
      </c>
      <c r="B62" s="29" t="s">
        <v>79</v>
      </c>
      <c r="C62" s="26" t="s">
        <v>17</v>
      </c>
      <c r="D62" s="22">
        <v>1</v>
      </c>
      <c r="E62" s="20">
        <v>2907</v>
      </c>
      <c r="F62" s="8">
        <f t="shared" si="6"/>
        <v>2907</v>
      </c>
      <c r="G62" s="21">
        <v>2850</v>
      </c>
      <c r="H62" s="24">
        <f t="shared" si="0"/>
        <v>2850</v>
      </c>
      <c r="I62" s="21">
        <v>2822</v>
      </c>
      <c r="J62" s="16">
        <f t="shared" si="1"/>
        <v>2822</v>
      </c>
      <c r="K62" s="12">
        <f t="shared" si="2"/>
        <v>2859.6666666666665</v>
      </c>
      <c r="L62" s="13">
        <f t="shared" si="3"/>
        <v>43.316663460305129</v>
      </c>
      <c r="M62" s="14">
        <f t="shared" si="4"/>
        <v>1.5147451961873807E-2</v>
      </c>
      <c r="N62" s="15">
        <f t="shared" si="5"/>
        <v>2859.67</v>
      </c>
    </row>
    <row r="63" spans="1:14" ht="75" x14ac:dyDescent="0.2">
      <c r="A63" s="25">
        <v>58</v>
      </c>
      <c r="B63" s="29" t="s">
        <v>80</v>
      </c>
      <c r="C63" s="26" t="s">
        <v>17</v>
      </c>
      <c r="D63" s="22">
        <v>1</v>
      </c>
      <c r="E63" s="20">
        <v>2907</v>
      </c>
      <c r="F63" s="8">
        <f t="shared" si="6"/>
        <v>2907</v>
      </c>
      <c r="G63" s="21">
        <v>2850</v>
      </c>
      <c r="H63" s="24">
        <f t="shared" si="0"/>
        <v>2850</v>
      </c>
      <c r="I63" s="21">
        <v>2822</v>
      </c>
      <c r="J63" s="16">
        <f t="shared" si="1"/>
        <v>2822</v>
      </c>
      <c r="K63" s="12">
        <f t="shared" si="2"/>
        <v>2859.6666666666665</v>
      </c>
      <c r="L63" s="13">
        <f t="shared" si="3"/>
        <v>43.316663460305129</v>
      </c>
      <c r="M63" s="14">
        <f t="shared" si="4"/>
        <v>1.5147451961873807E-2</v>
      </c>
      <c r="N63" s="15">
        <f t="shared" si="5"/>
        <v>2859.67</v>
      </c>
    </row>
    <row r="64" spans="1:14" ht="75" x14ac:dyDescent="0.2">
      <c r="A64" s="25">
        <v>59</v>
      </c>
      <c r="B64" s="29" t="s">
        <v>81</v>
      </c>
      <c r="C64" s="26" t="s">
        <v>17</v>
      </c>
      <c r="D64" s="22">
        <v>1</v>
      </c>
      <c r="E64" s="20">
        <v>2907</v>
      </c>
      <c r="F64" s="8">
        <f t="shared" si="6"/>
        <v>2907</v>
      </c>
      <c r="G64" s="21">
        <v>2850</v>
      </c>
      <c r="H64" s="24">
        <f t="shared" si="0"/>
        <v>2850</v>
      </c>
      <c r="I64" s="21">
        <v>2822</v>
      </c>
      <c r="J64" s="16">
        <f t="shared" si="1"/>
        <v>2822</v>
      </c>
      <c r="K64" s="12">
        <f t="shared" si="2"/>
        <v>2859.6666666666665</v>
      </c>
      <c r="L64" s="13">
        <f t="shared" si="3"/>
        <v>43.316663460305129</v>
      </c>
      <c r="M64" s="14">
        <f t="shared" si="4"/>
        <v>1.5147451961873807E-2</v>
      </c>
      <c r="N64" s="15">
        <f t="shared" si="5"/>
        <v>2859.67</v>
      </c>
    </row>
    <row r="65" spans="1:14" ht="60" x14ac:dyDescent="0.2">
      <c r="A65" s="25">
        <v>60</v>
      </c>
      <c r="B65" s="29" t="s">
        <v>82</v>
      </c>
      <c r="C65" s="26" t="s">
        <v>16</v>
      </c>
      <c r="D65" s="22">
        <v>2</v>
      </c>
      <c r="E65" s="20">
        <v>11581</v>
      </c>
      <c r="F65" s="8">
        <f t="shared" si="6"/>
        <v>23162</v>
      </c>
      <c r="G65" s="21">
        <v>11354</v>
      </c>
      <c r="H65" s="24">
        <f t="shared" si="0"/>
        <v>22708</v>
      </c>
      <c r="I65" s="21">
        <v>11242</v>
      </c>
      <c r="J65" s="16">
        <f t="shared" si="1"/>
        <v>22484</v>
      </c>
      <c r="K65" s="12">
        <f t="shared" si="2"/>
        <v>11392.333333333334</v>
      </c>
      <c r="L65" s="13">
        <f t="shared" si="3"/>
        <v>172.7203906124964</v>
      </c>
      <c r="M65" s="14">
        <f t="shared" si="4"/>
        <v>1.5161107523699832E-2</v>
      </c>
      <c r="N65" s="15">
        <f t="shared" si="5"/>
        <v>22784.66</v>
      </c>
    </row>
    <row r="66" spans="1:14" ht="30" customHeight="1" x14ac:dyDescent="0.2">
      <c r="A66" s="25">
        <v>61</v>
      </c>
      <c r="B66" s="29" t="s">
        <v>83</v>
      </c>
      <c r="C66" s="26" t="s">
        <v>16</v>
      </c>
      <c r="D66" s="22">
        <v>2</v>
      </c>
      <c r="E66" s="20">
        <v>5598</v>
      </c>
      <c r="F66" s="8">
        <f t="shared" si="6"/>
        <v>11196</v>
      </c>
      <c r="G66" s="21">
        <v>5488</v>
      </c>
      <c r="H66" s="24">
        <f t="shared" si="0"/>
        <v>10976</v>
      </c>
      <c r="I66" s="21">
        <v>5434</v>
      </c>
      <c r="J66" s="16">
        <f t="shared" si="1"/>
        <v>10868</v>
      </c>
      <c r="K66" s="12">
        <f t="shared" si="2"/>
        <v>5506.666666666667</v>
      </c>
      <c r="L66" s="13">
        <f t="shared" si="3"/>
        <v>83.578306595272281</v>
      </c>
      <c r="M66" s="14">
        <f t="shared" si="4"/>
        <v>1.5177658582676563E-2</v>
      </c>
      <c r="N66" s="15">
        <f t="shared" si="5"/>
        <v>11013.34</v>
      </c>
    </row>
    <row r="67" spans="1:14" ht="31.5" customHeight="1" x14ac:dyDescent="0.2">
      <c r="A67" s="25">
        <v>62</v>
      </c>
      <c r="B67" s="29" t="s">
        <v>84</v>
      </c>
      <c r="C67" s="26" t="s">
        <v>16</v>
      </c>
      <c r="D67" s="22">
        <v>1</v>
      </c>
      <c r="E67" s="20">
        <v>5598</v>
      </c>
      <c r="F67" s="8">
        <f t="shared" si="6"/>
        <v>5598</v>
      </c>
      <c r="G67" s="21">
        <v>5488</v>
      </c>
      <c r="H67" s="24">
        <f t="shared" si="0"/>
        <v>5488</v>
      </c>
      <c r="I67" s="21">
        <v>5434</v>
      </c>
      <c r="J67" s="16">
        <f t="shared" si="1"/>
        <v>5434</v>
      </c>
      <c r="K67" s="12">
        <f t="shared" si="2"/>
        <v>5506.666666666667</v>
      </c>
      <c r="L67" s="13">
        <f t="shared" si="3"/>
        <v>83.578306595272281</v>
      </c>
      <c r="M67" s="14">
        <f t="shared" si="4"/>
        <v>1.5177658582676563E-2</v>
      </c>
      <c r="N67" s="15">
        <f t="shared" si="5"/>
        <v>5506.67</v>
      </c>
    </row>
    <row r="68" spans="1:14" ht="33" customHeight="1" x14ac:dyDescent="0.2">
      <c r="A68" s="25">
        <v>63</v>
      </c>
      <c r="B68" s="29" t="s">
        <v>85</v>
      </c>
      <c r="C68" s="26" t="s">
        <v>16</v>
      </c>
      <c r="D68" s="22">
        <v>1</v>
      </c>
      <c r="E68" s="20">
        <v>5598</v>
      </c>
      <c r="F68" s="8">
        <f t="shared" si="6"/>
        <v>5598</v>
      </c>
      <c r="G68" s="21">
        <v>5488</v>
      </c>
      <c r="H68" s="24">
        <f t="shared" si="0"/>
        <v>5488</v>
      </c>
      <c r="I68" s="21">
        <v>5434</v>
      </c>
      <c r="J68" s="16">
        <f t="shared" si="1"/>
        <v>5434</v>
      </c>
      <c r="K68" s="12">
        <f t="shared" si="2"/>
        <v>5506.666666666667</v>
      </c>
      <c r="L68" s="13">
        <f t="shared" si="3"/>
        <v>83.578306595272281</v>
      </c>
      <c r="M68" s="14">
        <f t="shared" si="4"/>
        <v>1.5177658582676563E-2</v>
      </c>
      <c r="N68" s="15">
        <f t="shared" si="5"/>
        <v>5506.67</v>
      </c>
    </row>
    <row r="69" spans="1:14" ht="32.25" customHeight="1" x14ac:dyDescent="0.2">
      <c r="A69" s="25">
        <v>64</v>
      </c>
      <c r="B69" s="29" t="s">
        <v>86</v>
      </c>
      <c r="C69" s="26" t="s">
        <v>16</v>
      </c>
      <c r="D69" s="22">
        <v>1</v>
      </c>
      <c r="E69" s="20">
        <v>5598</v>
      </c>
      <c r="F69" s="8">
        <f t="shared" si="6"/>
        <v>5598</v>
      </c>
      <c r="G69" s="21">
        <v>5488</v>
      </c>
      <c r="H69" s="24">
        <f t="shared" si="0"/>
        <v>5488</v>
      </c>
      <c r="I69" s="21">
        <v>5434</v>
      </c>
      <c r="J69" s="16">
        <f t="shared" si="1"/>
        <v>5434</v>
      </c>
      <c r="K69" s="12">
        <f t="shared" si="2"/>
        <v>5506.666666666667</v>
      </c>
      <c r="L69" s="13">
        <f t="shared" si="3"/>
        <v>83.578306595272281</v>
      </c>
      <c r="M69" s="14">
        <f t="shared" si="4"/>
        <v>1.5177658582676563E-2</v>
      </c>
      <c r="N69" s="15">
        <f t="shared" si="5"/>
        <v>5506.67</v>
      </c>
    </row>
    <row r="70" spans="1:14" ht="45" x14ac:dyDescent="0.2">
      <c r="A70" s="25">
        <v>65</v>
      </c>
      <c r="B70" s="29" t="s">
        <v>87</v>
      </c>
      <c r="C70" s="26" t="s">
        <v>16</v>
      </c>
      <c r="D70" s="22">
        <v>1</v>
      </c>
      <c r="E70" s="20">
        <v>5598</v>
      </c>
      <c r="F70" s="8">
        <f t="shared" si="6"/>
        <v>5598</v>
      </c>
      <c r="G70" s="21">
        <v>5488</v>
      </c>
      <c r="H70" s="24">
        <f t="shared" si="0"/>
        <v>5488</v>
      </c>
      <c r="I70" s="21">
        <v>5434</v>
      </c>
      <c r="J70" s="16">
        <f t="shared" si="1"/>
        <v>5434</v>
      </c>
      <c r="K70" s="12">
        <f t="shared" si="2"/>
        <v>5506.666666666667</v>
      </c>
      <c r="L70" s="13">
        <f t="shared" si="3"/>
        <v>83.578306595272281</v>
      </c>
      <c r="M70" s="14">
        <f t="shared" si="4"/>
        <v>1.5177658582676563E-2</v>
      </c>
      <c r="N70" s="15">
        <f t="shared" si="5"/>
        <v>5506.67</v>
      </c>
    </row>
    <row r="71" spans="1:14" ht="30.75" customHeight="1" x14ac:dyDescent="0.2">
      <c r="A71" s="25">
        <v>66</v>
      </c>
      <c r="B71" s="29" t="s">
        <v>88</v>
      </c>
      <c r="C71" s="26" t="s">
        <v>16</v>
      </c>
      <c r="D71" s="22">
        <v>1</v>
      </c>
      <c r="E71" s="20">
        <v>5598</v>
      </c>
      <c r="F71" s="8">
        <f t="shared" si="6"/>
        <v>5598</v>
      </c>
      <c r="G71" s="21">
        <v>5488</v>
      </c>
      <c r="H71" s="24">
        <f t="shared" si="0"/>
        <v>5488</v>
      </c>
      <c r="I71" s="21">
        <v>5434</v>
      </c>
      <c r="J71" s="16">
        <f t="shared" si="1"/>
        <v>5434</v>
      </c>
      <c r="K71" s="12">
        <f t="shared" si="2"/>
        <v>5506.666666666667</v>
      </c>
      <c r="L71" s="13">
        <f t="shared" si="3"/>
        <v>83.578306595272281</v>
      </c>
      <c r="M71" s="14">
        <f t="shared" si="4"/>
        <v>1.5177658582676563E-2</v>
      </c>
      <c r="N71" s="15">
        <f t="shared" si="5"/>
        <v>5506.67</v>
      </c>
    </row>
    <row r="72" spans="1:14" ht="33.75" customHeight="1" x14ac:dyDescent="0.2">
      <c r="A72" s="25">
        <v>67</v>
      </c>
      <c r="B72" s="29" t="s">
        <v>89</v>
      </c>
      <c r="C72" s="26" t="s">
        <v>16</v>
      </c>
      <c r="D72" s="22">
        <v>1</v>
      </c>
      <c r="E72" s="20">
        <v>5598</v>
      </c>
      <c r="F72" s="8">
        <f t="shared" si="6"/>
        <v>5598</v>
      </c>
      <c r="G72" s="21">
        <v>5488</v>
      </c>
      <c r="H72" s="24">
        <f t="shared" si="0"/>
        <v>5488</v>
      </c>
      <c r="I72" s="21">
        <v>5434</v>
      </c>
      <c r="J72" s="16">
        <f t="shared" si="1"/>
        <v>5434</v>
      </c>
      <c r="K72" s="12">
        <f t="shared" si="2"/>
        <v>5506.666666666667</v>
      </c>
      <c r="L72" s="13">
        <f t="shared" si="3"/>
        <v>83.578306595272281</v>
      </c>
      <c r="M72" s="14">
        <f t="shared" si="4"/>
        <v>1.5177658582676563E-2</v>
      </c>
      <c r="N72" s="15">
        <f t="shared" si="5"/>
        <v>5506.67</v>
      </c>
    </row>
    <row r="73" spans="1:14" ht="27.75" customHeight="1" x14ac:dyDescent="0.2">
      <c r="A73" s="25">
        <v>68</v>
      </c>
      <c r="B73" s="29" t="s">
        <v>90</v>
      </c>
      <c r="C73" s="26" t="s">
        <v>16</v>
      </c>
      <c r="D73" s="22">
        <v>1</v>
      </c>
      <c r="E73" s="20">
        <v>5598</v>
      </c>
      <c r="F73" s="8">
        <f t="shared" si="6"/>
        <v>5598</v>
      </c>
      <c r="G73" s="21">
        <v>5488</v>
      </c>
      <c r="H73" s="24">
        <f t="shared" si="0"/>
        <v>5488</v>
      </c>
      <c r="I73" s="21">
        <v>5434</v>
      </c>
      <c r="J73" s="16">
        <f t="shared" si="1"/>
        <v>5434</v>
      </c>
      <c r="K73" s="12">
        <f t="shared" si="2"/>
        <v>5506.666666666667</v>
      </c>
      <c r="L73" s="13">
        <f t="shared" si="3"/>
        <v>83.578306595272281</v>
      </c>
      <c r="M73" s="14">
        <f t="shared" si="4"/>
        <v>1.5177658582676563E-2</v>
      </c>
      <c r="N73" s="15">
        <f t="shared" si="5"/>
        <v>5506.67</v>
      </c>
    </row>
    <row r="74" spans="1:14" ht="27.75" customHeight="1" x14ac:dyDescent="0.2">
      <c r="A74" s="25">
        <v>69</v>
      </c>
      <c r="B74" s="29" t="s">
        <v>91</v>
      </c>
      <c r="C74" s="26" t="s">
        <v>16</v>
      </c>
      <c r="D74" s="22">
        <v>1</v>
      </c>
      <c r="E74" s="20">
        <v>5598</v>
      </c>
      <c r="F74" s="8">
        <f t="shared" si="6"/>
        <v>5598</v>
      </c>
      <c r="G74" s="21">
        <v>5488</v>
      </c>
      <c r="H74" s="24">
        <f t="shared" si="0"/>
        <v>5488</v>
      </c>
      <c r="I74" s="21">
        <v>5434</v>
      </c>
      <c r="J74" s="16">
        <f t="shared" si="1"/>
        <v>5434</v>
      </c>
      <c r="K74" s="12">
        <f t="shared" si="2"/>
        <v>5506.666666666667</v>
      </c>
      <c r="L74" s="13">
        <f t="shared" si="3"/>
        <v>83.578306595272281</v>
      </c>
      <c r="M74" s="14">
        <f t="shared" si="4"/>
        <v>1.5177658582676563E-2</v>
      </c>
      <c r="N74" s="15">
        <f t="shared" si="5"/>
        <v>5506.67</v>
      </c>
    </row>
    <row r="75" spans="1:14" ht="29.25" customHeight="1" x14ac:dyDescent="0.2">
      <c r="A75" s="25">
        <v>70</v>
      </c>
      <c r="B75" s="29" t="s">
        <v>92</v>
      </c>
      <c r="C75" s="26" t="s">
        <v>16</v>
      </c>
      <c r="D75" s="22">
        <v>1</v>
      </c>
      <c r="E75" s="20">
        <v>5598</v>
      </c>
      <c r="F75" s="8">
        <f t="shared" si="6"/>
        <v>5598</v>
      </c>
      <c r="G75" s="21">
        <v>5488</v>
      </c>
      <c r="H75" s="24">
        <f t="shared" si="0"/>
        <v>5488</v>
      </c>
      <c r="I75" s="21">
        <v>5434</v>
      </c>
      <c r="J75" s="16">
        <f t="shared" si="1"/>
        <v>5434</v>
      </c>
      <c r="K75" s="12">
        <f t="shared" si="2"/>
        <v>5506.666666666667</v>
      </c>
      <c r="L75" s="13">
        <f t="shared" si="3"/>
        <v>83.578306595272281</v>
      </c>
      <c r="M75" s="14">
        <f t="shared" si="4"/>
        <v>1.5177658582676563E-2</v>
      </c>
      <c r="N75" s="15">
        <f t="shared" si="5"/>
        <v>5506.67</v>
      </c>
    </row>
    <row r="76" spans="1:14" ht="45" x14ac:dyDescent="0.2">
      <c r="A76" s="25">
        <v>71</v>
      </c>
      <c r="B76" s="29" t="s">
        <v>93</v>
      </c>
      <c r="C76" s="26" t="s">
        <v>16</v>
      </c>
      <c r="D76" s="22">
        <v>1</v>
      </c>
      <c r="E76" s="20">
        <v>5598</v>
      </c>
      <c r="F76" s="8">
        <f t="shared" si="6"/>
        <v>5598</v>
      </c>
      <c r="G76" s="21">
        <v>5488</v>
      </c>
      <c r="H76" s="24">
        <f t="shared" si="0"/>
        <v>5488</v>
      </c>
      <c r="I76" s="21">
        <v>5434</v>
      </c>
      <c r="J76" s="16">
        <f t="shared" si="1"/>
        <v>5434</v>
      </c>
      <c r="K76" s="12">
        <f t="shared" si="2"/>
        <v>5506.666666666667</v>
      </c>
      <c r="L76" s="13">
        <f t="shared" si="3"/>
        <v>83.578306595272281</v>
      </c>
      <c r="M76" s="14">
        <f t="shared" si="4"/>
        <v>1.5177658582676563E-2</v>
      </c>
      <c r="N76" s="15">
        <f t="shared" si="5"/>
        <v>5506.67</v>
      </c>
    </row>
    <row r="77" spans="1:14" ht="27.75" customHeight="1" x14ac:dyDescent="0.2">
      <c r="A77" s="25">
        <v>72</v>
      </c>
      <c r="B77" s="29" t="s">
        <v>94</v>
      </c>
      <c r="C77" s="26" t="s">
        <v>16</v>
      </c>
      <c r="D77" s="22">
        <v>1</v>
      </c>
      <c r="E77" s="20">
        <v>5598</v>
      </c>
      <c r="F77" s="8">
        <f t="shared" si="6"/>
        <v>5598</v>
      </c>
      <c r="G77" s="21">
        <v>5488</v>
      </c>
      <c r="H77" s="24">
        <f t="shared" si="0"/>
        <v>5488</v>
      </c>
      <c r="I77" s="21">
        <v>5434</v>
      </c>
      <c r="J77" s="16">
        <f t="shared" si="1"/>
        <v>5434</v>
      </c>
      <c r="K77" s="12">
        <f t="shared" si="2"/>
        <v>5506.666666666667</v>
      </c>
      <c r="L77" s="13">
        <f t="shared" si="3"/>
        <v>83.578306595272281</v>
      </c>
      <c r="M77" s="14">
        <f t="shared" si="4"/>
        <v>1.5177658582676563E-2</v>
      </c>
      <c r="N77" s="15">
        <f t="shared" si="5"/>
        <v>5506.67</v>
      </c>
    </row>
    <row r="78" spans="1:14" ht="30" customHeight="1" x14ac:dyDescent="0.2">
      <c r="A78" s="25">
        <v>73</v>
      </c>
      <c r="B78" s="29" t="s">
        <v>95</v>
      </c>
      <c r="C78" s="26" t="s">
        <v>16</v>
      </c>
      <c r="D78" s="22">
        <v>1</v>
      </c>
      <c r="E78" s="20">
        <v>5598</v>
      </c>
      <c r="F78" s="8">
        <f t="shared" si="6"/>
        <v>5598</v>
      </c>
      <c r="G78" s="21">
        <v>5488</v>
      </c>
      <c r="H78" s="24">
        <f t="shared" si="0"/>
        <v>5488</v>
      </c>
      <c r="I78" s="21">
        <v>5434</v>
      </c>
      <c r="J78" s="16">
        <f t="shared" si="1"/>
        <v>5434</v>
      </c>
      <c r="K78" s="12">
        <f t="shared" si="2"/>
        <v>5506.666666666667</v>
      </c>
      <c r="L78" s="13">
        <f t="shared" si="3"/>
        <v>83.578306595272281</v>
      </c>
      <c r="M78" s="14">
        <f t="shared" si="4"/>
        <v>1.5177658582676563E-2</v>
      </c>
      <c r="N78" s="15">
        <f t="shared" si="5"/>
        <v>5506.67</v>
      </c>
    </row>
    <row r="79" spans="1:14" ht="45" x14ac:dyDescent="0.2">
      <c r="A79" s="25">
        <v>74</v>
      </c>
      <c r="B79" s="29" t="s">
        <v>96</v>
      </c>
      <c r="C79" s="26" t="s">
        <v>16</v>
      </c>
      <c r="D79" s="22">
        <v>1</v>
      </c>
      <c r="E79" s="20">
        <v>5598</v>
      </c>
      <c r="F79" s="8">
        <f t="shared" si="6"/>
        <v>5598</v>
      </c>
      <c r="G79" s="21">
        <v>5488</v>
      </c>
      <c r="H79" s="24">
        <f t="shared" si="0"/>
        <v>5488</v>
      </c>
      <c r="I79" s="21">
        <v>5434</v>
      </c>
      <c r="J79" s="16">
        <f t="shared" si="1"/>
        <v>5434</v>
      </c>
      <c r="K79" s="12">
        <f t="shared" si="2"/>
        <v>5506.666666666667</v>
      </c>
      <c r="L79" s="13">
        <f t="shared" si="3"/>
        <v>83.578306595272281</v>
      </c>
      <c r="M79" s="14">
        <f t="shared" si="4"/>
        <v>1.5177658582676563E-2</v>
      </c>
      <c r="N79" s="15">
        <f t="shared" si="5"/>
        <v>5506.67</v>
      </c>
    </row>
    <row r="80" spans="1:14" ht="45" x14ac:dyDescent="0.2">
      <c r="A80" s="25">
        <v>75</v>
      </c>
      <c r="B80" s="29" t="s">
        <v>97</v>
      </c>
      <c r="C80" s="26" t="s">
        <v>16</v>
      </c>
      <c r="D80" s="22">
        <v>1</v>
      </c>
      <c r="E80" s="20">
        <v>5598</v>
      </c>
      <c r="F80" s="8">
        <f t="shared" si="6"/>
        <v>5598</v>
      </c>
      <c r="G80" s="21">
        <v>5488</v>
      </c>
      <c r="H80" s="24">
        <f t="shared" si="0"/>
        <v>5488</v>
      </c>
      <c r="I80" s="21">
        <v>5434</v>
      </c>
      <c r="J80" s="16">
        <f t="shared" si="1"/>
        <v>5434</v>
      </c>
      <c r="K80" s="12">
        <f t="shared" si="2"/>
        <v>5506.666666666667</v>
      </c>
      <c r="L80" s="13">
        <f t="shared" si="3"/>
        <v>83.578306595272281</v>
      </c>
      <c r="M80" s="14">
        <f t="shared" si="4"/>
        <v>1.5177658582676563E-2</v>
      </c>
      <c r="N80" s="15">
        <f t="shared" si="5"/>
        <v>5506.67</v>
      </c>
    </row>
    <row r="81" spans="1:14" ht="45" x14ac:dyDescent="0.2">
      <c r="A81" s="25">
        <v>76</v>
      </c>
      <c r="B81" s="29" t="s">
        <v>98</v>
      </c>
      <c r="C81" s="26" t="s">
        <v>16</v>
      </c>
      <c r="D81" s="22">
        <v>1</v>
      </c>
      <c r="E81" s="20">
        <v>5598</v>
      </c>
      <c r="F81" s="8">
        <f t="shared" si="6"/>
        <v>5598</v>
      </c>
      <c r="G81" s="21">
        <v>5488</v>
      </c>
      <c r="H81" s="24">
        <f t="shared" si="0"/>
        <v>5488</v>
      </c>
      <c r="I81" s="21">
        <v>5434</v>
      </c>
      <c r="J81" s="16">
        <f t="shared" si="1"/>
        <v>5434</v>
      </c>
      <c r="K81" s="12">
        <f t="shared" si="2"/>
        <v>5506.666666666667</v>
      </c>
      <c r="L81" s="13">
        <f t="shared" si="3"/>
        <v>83.578306595272281</v>
      </c>
      <c r="M81" s="14">
        <f t="shared" si="4"/>
        <v>1.5177658582676563E-2</v>
      </c>
      <c r="N81" s="15">
        <f t="shared" si="5"/>
        <v>5506.67</v>
      </c>
    </row>
    <row r="82" spans="1:14" ht="45" x14ac:dyDescent="0.2">
      <c r="A82" s="25">
        <v>77</v>
      </c>
      <c r="B82" s="29" t="s">
        <v>99</v>
      </c>
      <c r="C82" s="26" t="s">
        <v>16</v>
      </c>
      <c r="D82" s="22">
        <v>1</v>
      </c>
      <c r="E82" s="20">
        <v>5598</v>
      </c>
      <c r="F82" s="8">
        <f t="shared" si="6"/>
        <v>5598</v>
      </c>
      <c r="G82" s="21">
        <v>5488</v>
      </c>
      <c r="H82" s="24">
        <f t="shared" si="0"/>
        <v>5488</v>
      </c>
      <c r="I82" s="21">
        <v>5434</v>
      </c>
      <c r="J82" s="16">
        <f t="shared" si="1"/>
        <v>5434</v>
      </c>
      <c r="K82" s="12">
        <f t="shared" si="2"/>
        <v>5506.666666666667</v>
      </c>
      <c r="L82" s="13">
        <f t="shared" si="3"/>
        <v>83.578306595272281</v>
      </c>
      <c r="M82" s="14">
        <f t="shared" si="4"/>
        <v>1.5177658582676563E-2</v>
      </c>
      <c r="N82" s="15">
        <f t="shared" si="5"/>
        <v>5506.67</v>
      </c>
    </row>
    <row r="83" spans="1:14" ht="45" x14ac:dyDescent="0.2">
      <c r="A83" s="25">
        <v>78</v>
      </c>
      <c r="B83" s="29" t="s">
        <v>100</v>
      </c>
      <c r="C83" s="26" t="s">
        <v>16</v>
      </c>
      <c r="D83" s="22">
        <v>1</v>
      </c>
      <c r="E83" s="20">
        <v>5598</v>
      </c>
      <c r="F83" s="8">
        <f t="shared" si="6"/>
        <v>5598</v>
      </c>
      <c r="G83" s="21">
        <v>5488</v>
      </c>
      <c r="H83" s="24">
        <f t="shared" si="0"/>
        <v>5488</v>
      </c>
      <c r="I83" s="21">
        <v>5434</v>
      </c>
      <c r="J83" s="16">
        <f t="shared" si="1"/>
        <v>5434</v>
      </c>
      <c r="K83" s="12">
        <f t="shared" si="2"/>
        <v>5506.666666666667</v>
      </c>
      <c r="L83" s="13">
        <f t="shared" si="3"/>
        <v>83.578306595272281</v>
      </c>
      <c r="M83" s="14">
        <f t="shared" si="4"/>
        <v>1.5177658582676563E-2</v>
      </c>
      <c r="N83" s="15">
        <f t="shared" si="5"/>
        <v>5506.67</v>
      </c>
    </row>
    <row r="84" spans="1:14" ht="45" x14ac:dyDescent="0.2">
      <c r="A84" s="25">
        <v>79</v>
      </c>
      <c r="B84" s="29" t="s">
        <v>101</v>
      </c>
      <c r="C84" s="26" t="s">
        <v>16</v>
      </c>
      <c r="D84" s="22">
        <v>1</v>
      </c>
      <c r="E84" s="20">
        <v>5598</v>
      </c>
      <c r="F84" s="8">
        <f t="shared" si="6"/>
        <v>5598</v>
      </c>
      <c r="G84" s="21">
        <v>5488</v>
      </c>
      <c r="H84" s="24">
        <f t="shared" si="0"/>
        <v>5488</v>
      </c>
      <c r="I84" s="21">
        <v>5434</v>
      </c>
      <c r="J84" s="16">
        <f t="shared" si="1"/>
        <v>5434</v>
      </c>
      <c r="K84" s="12">
        <f t="shared" si="2"/>
        <v>5506.666666666667</v>
      </c>
      <c r="L84" s="13">
        <f t="shared" si="3"/>
        <v>83.578306595272281</v>
      </c>
      <c r="M84" s="14">
        <f t="shared" si="4"/>
        <v>1.5177658582676563E-2</v>
      </c>
      <c r="N84" s="15">
        <f t="shared" si="5"/>
        <v>5506.67</v>
      </c>
    </row>
    <row r="85" spans="1:14" ht="45" x14ac:dyDescent="0.2">
      <c r="A85" s="25">
        <v>80</v>
      </c>
      <c r="B85" s="29" t="s">
        <v>102</v>
      </c>
      <c r="C85" s="26" t="s">
        <v>16</v>
      </c>
      <c r="D85" s="22">
        <v>1</v>
      </c>
      <c r="E85" s="20">
        <v>5598</v>
      </c>
      <c r="F85" s="8">
        <f t="shared" si="6"/>
        <v>5598</v>
      </c>
      <c r="G85" s="21">
        <v>5488</v>
      </c>
      <c r="H85" s="24">
        <f t="shared" si="0"/>
        <v>5488</v>
      </c>
      <c r="I85" s="21">
        <v>5434</v>
      </c>
      <c r="J85" s="16">
        <f t="shared" si="1"/>
        <v>5434</v>
      </c>
      <c r="K85" s="12">
        <f t="shared" si="2"/>
        <v>5506.666666666667</v>
      </c>
      <c r="L85" s="13">
        <f t="shared" si="3"/>
        <v>83.578306595272281</v>
      </c>
      <c r="M85" s="14">
        <f t="shared" si="4"/>
        <v>1.5177658582676563E-2</v>
      </c>
      <c r="N85" s="15">
        <f t="shared" si="5"/>
        <v>5506.67</v>
      </c>
    </row>
    <row r="86" spans="1:14" ht="45" x14ac:dyDescent="0.2">
      <c r="A86" s="25">
        <v>81</v>
      </c>
      <c r="B86" s="29" t="s">
        <v>103</v>
      </c>
      <c r="C86" s="26" t="s">
        <v>16</v>
      </c>
      <c r="D86" s="22">
        <v>1</v>
      </c>
      <c r="E86" s="20">
        <v>5598</v>
      </c>
      <c r="F86" s="8">
        <f t="shared" si="6"/>
        <v>5598</v>
      </c>
      <c r="G86" s="21">
        <v>5488</v>
      </c>
      <c r="H86" s="24">
        <f t="shared" si="0"/>
        <v>5488</v>
      </c>
      <c r="I86" s="21">
        <v>5434</v>
      </c>
      <c r="J86" s="16">
        <f t="shared" si="1"/>
        <v>5434</v>
      </c>
      <c r="K86" s="12">
        <f t="shared" si="2"/>
        <v>5506.666666666667</v>
      </c>
      <c r="L86" s="13">
        <f t="shared" si="3"/>
        <v>83.578306595272281</v>
      </c>
      <c r="M86" s="14">
        <f t="shared" si="4"/>
        <v>1.5177658582676563E-2</v>
      </c>
      <c r="N86" s="15">
        <f t="shared" si="5"/>
        <v>5506.67</v>
      </c>
    </row>
    <row r="87" spans="1:14" ht="45" x14ac:dyDescent="0.2">
      <c r="A87" s="25">
        <v>82</v>
      </c>
      <c r="B87" s="29" t="s">
        <v>104</v>
      </c>
      <c r="C87" s="26" t="s">
        <v>16</v>
      </c>
      <c r="D87" s="22">
        <v>1</v>
      </c>
      <c r="E87" s="20">
        <v>3915</v>
      </c>
      <c r="F87" s="8">
        <f t="shared" si="6"/>
        <v>3915</v>
      </c>
      <c r="G87" s="21">
        <v>3838</v>
      </c>
      <c r="H87" s="24">
        <f t="shared" si="0"/>
        <v>3838</v>
      </c>
      <c r="I87" s="21">
        <v>3800</v>
      </c>
      <c r="J87" s="16">
        <f t="shared" si="1"/>
        <v>3800</v>
      </c>
      <c r="K87" s="12">
        <f t="shared" si="2"/>
        <v>3851</v>
      </c>
      <c r="L87" s="13">
        <f t="shared" si="3"/>
        <v>58.591808301161009</v>
      </c>
      <c r="M87" s="14">
        <f t="shared" si="4"/>
        <v>1.5214699636759546E-2</v>
      </c>
      <c r="N87" s="15">
        <f t="shared" si="5"/>
        <v>3851</v>
      </c>
    </row>
    <row r="88" spans="1:14" ht="45" x14ac:dyDescent="0.2">
      <c r="A88" s="25">
        <v>83</v>
      </c>
      <c r="B88" s="29" t="s">
        <v>105</v>
      </c>
      <c r="C88" s="26" t="s">
        <v>16</v>
      </c>
      <c r="D88" s="22">
        <v>1</v>
      </c>
      <c r="E88" s="20">
        <v>3915</v>
      </c>
      <c r="F88" s="8">
        <f t="shared" si="6"/>
        <v>3915</v>
      </c>
      <c r="G88" s="21">
        <v>3838</v>
      </c>
      <c r="H88" s="24">
        <f t="shared" si="0"/>
        <v>3838</v>
      </c>
      <c r="I88" s="21">
        <v>3800</v>
      </c>
      <c r="J88" s="16">
        <f t="shared" si="1"/>
        <v>3800</v>
      </c>
      <c r="K88" s="12">
        <f t="shared" si="2"/>
        <v>3851</v>
      </c>
      <c r="L88" s="13">
        <f t="shared" si="3"/>
        <v>58.591808301161009</v>
      </c>
      <c r="M88" s="14">
        <f t="shared" si="4"/>
        <v>1.5214699636759546E-2</v>
      </c>
      <c r="N88" s="15">
        <f t="shared" si="5"/>
        <v>3851</v>
      </c>
    </row>
    <row r="89" spans="1:14" ht="45" x14ac:dyDescent="0.2">
      <c r="A89" s="25">
        <v>84</v>
      </c>
      <c r="B89" s="29" t="s">
        <v>106</v>
      </c>
      <c r="C89" s="26" t="s">
        <v>16</v>
      </c>
      <c r="D89" s="22">
        <v>1</v>
      </c>
      <c r="E89" s="20">
        <v>3915</v>
      </c>
      <c r="F89" s="8">
        <f t="shared" si="6"/>
        <v>3915</v>
      </c>
      <c r="G89" s="21">
        <v>3838</v>
      </c>
      <c r="H89" s="24">
        <f t="shared" si="0"/>
        <v>3838</v>
      </c>
      <c r="I89" s="21">
        <v>3800</v>
      </c>
      <c r="J89" s="16">
        <f t="shared" si="1"/>
        <v>3800</v>
      </c>
      <c r="K89" s="12">
        <f t="shared" si="2"/>
        <v>3851</v>
      </c>
      <c r="L89" s="13">
        <f t="shared" si="3"/>
        <v>58.591808301161009</v>
      </c>
      <c r="M89" s="14">
        <f t="shared" si="4"/>
        <v>1.5214699636759546E-2</v>
      </c>
      <c r="N89" s="15">
        <f t="shared" si="5"/>
        <v>3851</v>
      </c>
    </row>
    <row r="90" spans="1:14" ht="45" x14ac:dyDescent="0.2">
      <c r="A90" s="25">
        <v>85</v>
      </c>
      <c r="B90" s="29" t="s">
        <v>107</v>
      </c>
      <c r="C90" s="26" t="s">
        <v>16</v>
      </c>
      <c r="D90" s="22">
        <v>1</v>
      </c>
      <c r="E90" s="20">
        <v>6219</v>
      </c>
      <c r="F90" s="8">
        <f t="shared" si="6"/>
        <v>6219</v>
      </c>
      <c r="G90" s="21">
        <v>6097</v>
      </c>
      <c r="H90" s="24">
        <f t="shared" si="0"/>
        <v>6097</v>
      </c>
      <c r="I90" s="21">
        <v>6037</v>
      </c>
      <c r="J90" s="16">
        <f t="shared" si="1"/>
        <v>6037</v>
      </c>
      <c r="K90" s="12">
        <f t="shared" si="2"/>
        <v>6117.666666666667</v>
      </c>
      <c r="L90" s="13">
        <f t="shared" si="3"/>
        <v>92.743373527887883</v>
      </c>
      <c r="M90" s="14">
        <f t="shared" si="4"/>
        <v>1.5159925929475487E-2</v>
      </c>
      <c r="N90" s="15">
        <f t="shared" si="5"/>
        <v>6117.67</v>
      </c>
    </row>
    <row r="91" spans="1:14" ht="45" x14ac:dyDescent="0.2">
      <c r="A91" s="25">
        <v>86</v>
      </c>
      <c r="B91" s="29" t="s">
        <v>108</v>
      </c>
      <c r="C91" s="26" t="s">
        <v>16</v>
      </c>
      <c r="D91" s="22">
        <v>1</v>
      </c>
      <c r="E91" s="20">
        <v>6219</v>
      </c>
      <c r="F91" s="8">
        <f t="shared" si="6"/>
        <v>6219</v>
      </c>
      <c r="G91" s="21">
        <v>6097</v>
      </c>
      <c r="H91" s="24">
        <f t="shared" si="0"/>
        <v>6097</v>
      </c>
      <c r="I91" s="21">
        <v>6037</v>
      </c>
      <c r="J91" s="16">
        <f t="shared" si="1"/>
        <v>6037</v>
      </c>
      <c r="K91" s="12">
        <f t="shared" si="2"/>
        <v>6117.666666666667</v>
      </c>
      <c r="L91" s="13">
        <f t="shared" si="3"/>
        <v>92.743373527887883</v>
      </c>
      <c r="M91" s="14">
        <f t="shared" si="4"/>
        <v>1.5159925929475487E-2</v>
      </c>
      <c r="N91" s="15">
        <f t="shared" si="5"/>
        <v>6117.67</v>
      </c>
    </row>
    <row r="92" spans="1:14" ht="45" x14ac:dyDescent="0.2">
      <c r="A92" s="25">
        <v>87</v>
      </c>
      <c r="B92" s="29" t="s">
        <v>109</v>
      </c>
      <c r="C92" s="26" t="s">
        <v>16</v>
      </c>
      <c r="D92" s="22">
        <v>1</v>
      </c>
      <c r="E92" s="20">
        <v>6219</v>
      </c>
      <c r="F92" s="8">
        <f t="shared" si="6"/>
        <v>6219</v>
      </c>
      <c r="G92" s="21">
        <v>6097</v>
      </c>
      <c r="H92" s="24">
        <f t="shared" si="0"/>
        <v>6097</v>
      </c>
      <c r="I92" s="21">
        <v>6037</v>
      </c>
      <c r="J92" s="16">
        <f t="shared" si="1"/>
        <v>6037</v>
      </c>
      <c r="K92" s="12">
        <f t="shared" si="2"/>
        <v>6117.666666666667</v>
      </c>
      <c r="L92" s="13">
        <f t="shared" si="3"/>
        <v>92.743373527887883</v>
      </c>
      <c r="M92" s="14">
        <f t="shared" si="4"/>
        <v>1.5159925929475487E-2</v>
      </c>
      <c r="N92" s="15">
        <f t="shared" si="5"/>
        <v>6117.67</v>
      </c>
    </row>
    <row r="93" spans="1:14" ht="45" x14ac:dyDescent="0.2">
      <c r="A93" s="25">
        <v>88</v>
      </c>
      <c r="B93" s="29" t="s">
        <v>110</v>
      </c>
      <c r="C93" s="26" t="s">
        <v>16</v>
      </c>
      <c r="D93" s="22">
        <v>2</v>
      </c>
      <c r="E93" s="20">
        <v>6219</v>
      </c>
      <c r="F93" s="8">
        <f t="shared" si="6"/>
        <v>12438</v>
      </c>
      <c r="G93" s="21">
        <v>6097</v>
      </c>
      <c r="H93" s="24">
        <f t="shared" si="0"/>
        <v>12194</v>
      </c>
      <c r="I93" s="21">
        <v>6037</v>
      </c>
      <c r="J93" s="16">
        <f t="shared" si="1"/>
        <v>12074</v>
      </c>
      <c r="K93" s="12">
        <f t="shared" si="2"/>
        <v>6117.666666666667</v>
      </c>
      <c r="L93" s="13">
        <f t="shared" si="3"/>
        <v>92.743373527887883</v>
      </c>
      <c r="M93" s="14">
        <f t="shared" si="4"/>
        <v>1.5159925929475487E-2</v>
      </c>
      <c r="N93" s="15">
        <f t="shared" si="5"/>
        <v>12235.34</v>
      </c>
    </row>
    <row r="94" spans="1:14" ht="45" x14ac:dyDescent="0.2">
      <c r="A94" s="25">
        <v>89</v>
      </c>
      <c r="B94" s="29" t="s">
        <v>111</v>
      </c>
      <c r="C94" s="26" t="s">
        <v>16</v>
      </c>
      <c r="D94" s="22">
        <v>2</v>
      </c>
      <c r="E94" s="20">
        <v>6219</v>
      </c>
      <c r="F94" s="8">
        <f t="shared" si="6"/>
        <v>12438</v>
      </c>
      <c r="G94" s="21">
        <v>6097</v>
      </c>
      <c r="H94" s="24">
        <f t="shared" si="0"/>
        <v>12194</v>
      </c>
      <c r="I94" s="21">
        <v>6037</v>
      </c>
      <c r="J94" s="16">
        <f t="shared" si="1"/>
        <v>12074</v>
      </c>
      <c r="K94" s="12">
        <f t="shared" si="2"/>
        <v>6117.666666666667</v>
      </c>
      <c r="L94" s="13">
        <f t="shared" si="3"/>
        <v>92.743373527887883</v>
      </c>
      <c r="M94" s="14">
        <f t="shared" si="4"/>
        <v>1.5159925929475487E-2</v>
      </c>
      <c r="N94" s="15">
        <f t="shared" si="5"/>
        <v>12235.34</v>
      </c>
    </row>
    <row r="95" spans="1:14" ht="45" x14ac:dyDescent="0.2">
      <c r="A95" s="25">
        <v>90</v>
      </c>
      <c r="B95" s="29" t="s">
        <v>112</v>
      </c>
      <c r="C95" s="26" t="s">
        <v>16</v>
      </c>
      <c r="D95" s="22">
        <v>2</v>
      </c>
      <c r="E95" s="20">
        <v>6219</v>
      </c>
      <c r="F95" s="8">
        <f t="shared" si="6"/>
        <v>12438</v>
      </c>
      <c r="G95" s="21">
        <v>6097</v>
      </c>
      <c r="H95" s="24">
        <f t="shared" si="0"/>
        <v>12194</v>
      </c>
      <c r="I95" s="21">
        <v>6037</v>
      </c>
      <c r="J95" s="16">
        <f t="shared" si="1"/>
        <v>12074</v>
      </c>
      <c r="K95" s="12">
        <f t="shared" si="2"/>
        <v>6117.666666666667</v>
      </c>
      <c r="L95" s="13">
        <f t="shared" si="3"/>
        <v>92.743373527887883</v>
      </c>
      <c r="M95" s="14">
        <f t="shared" si="4"/>
        <v>1.5159925929475487E-2</v>
      </c>
      <c r="N95" s="15">
        <f t="shared" si="5"/>
        <v>12235.34</v>
      </c>
    </row>
    <row r="96" spans="1:14" ht="45" x14ac:dyDescent="0.2">
      <c r="A96" s="25">
        <v>91</v>
      </c>
      <c r="B96" s="29" t="s">
        <v>113</v>
      </c>
      <c r="C96" s="26" t="s">
        <v>16</v>
      </c>
      <c r="D96" s="22">
        <v>2</v>
      </c>
      <c r="E96" s="20">
        <v>6219</v>
      </c>
      <c r="F96" s="8">
        <f t="shared" si="6"/>
        <v>12438</v>
      </c>
      <c r="G96" s="21">
        <v>6097</v>
      </c>
      <c r="H96" s="24">
        <f t="shared" si="0"/>
        <v>12194</v>
      </c>
      <c r="I96" s="21">
        <v>6037</v>
      </c>
      <c r="J96" s="16">
        <f t="shared" si="1"/>
        <v>12074</v>
      </c>
      <c r="K96" s="12">
        <f t="shared" si="2"/>
        <v>6117.666666666667</v>
      </c>
      <c r="L96" s="13">
        <f t="shared" si="3"/>
        <v>92.743373527887883</v>
      </c>
      <c r="M96" s="14">
        <f t="shared" si="4"/>
        <v>1.5159925929475487E-2</v>
      </c>
      <c r="N96" s="15">
        <f t="shared" si="5"/>
        <v>12235.34</v>
      </c>
    </row>
    <row r="97" spans="1:14" ht="45" x14ac:dyDescent="0.2">
      <c r="A97" s="25">
        <v>92</v>
      </c>
      <c r="B97" s="29" t="s">
        <v>114</v>
      </c>
      <c r="C97" s="26" t="s">
        <v>16</v>
      </c>
      <c r="D97" s="22">
        <v>1</v>
      </c>
      <c r="E97" s="20">
        <v>6219</v>
      </c>
      <c r="F97" s="8">
        <f t="shared" si="6"/>
        <v>6219</v>
      </c>
      <c r="G97" s="21">
        <v>6097</v>
      </c>
      <c r="H97" s="24">
        <f t="shared" si="0"/>
        <v>6097</v>
      </c>
      <c r="I97" s="21">
        <v>6037</v>
      </c>
      <c r="J97" s="16">
        <f t="shared" si="1"/>
        <v>6037</v>
      </c>
      <c r="K97" s="12">
        <f t="shared" si="2"/>
        <v>6117.666666666667</v>
      </c>
      <c r="L97" s="13">
        <f t="shared" si="3"/>
        <v>92.743373527887883</v>
      </c>
      <c r="M97" s="14">
        <f t="shared" si="4"/>
        <v>1.5159925929475487E-2</v>
      </c>
      <c r="N97" s="15">
        <f t="shared" si="5"/>
        <v>6117.67</v>
      </c>
    </row>
    <row r="98" spans="1:14" ht="45" x14ac:dyDescent="0.2">
      <c r="A98" s="25">
        <v>93</v>
      </c>
      <c r="B98" s="29" t="s">
        <v>115</v>
      </c>
      <c r="C98" s="26" t="s">
        <v>16</v>
      </c>
      <c r="D98" s="22">
        <v>1</v>
      </c>
      <c r="E98" s="20">
        <v>6219</v>
      </c>
      <c r="F98" s="8">
        <f t="shared" si="6"/>
        <v>6219</v>
      </c>
      <c r="G98" s="21">
        <v>6097</v>
      </c>
      <c r="H98" s="24">
        <f t="shared" si="0"/>
        <v>6097</v>
      </c>
      <c r="I98" s="21">
        <v>6037</v>
      </c>
      <c r="J98" s="16">
        <f t="shared" si="1"/>
        <v>6037</v>
      </c>
      <c r="K98" s="12">
        <f t="shared" si="2"/>
        <v>6117.666666666667</v>
      </c>
      <c r="L98" s="13">
        <f t="shared" si="3"/>
        <v>92.743373527887883</v>
      </c>
      <c r="M98" s="14">
        <f t="shared" si="4"/>
        <v>1.5159925929475487E-2</v>
      </c>
      <c r="N98" s="15">
        <f t="shared" si="5"/>
        <v>6117.67</v>
      </c>
    </row>
    <row r="99" spans="1:14" ht="45" x14ac:dyDescent="0.2">
      <c r="A99" s="25">
        <v>94</v>
      </c>
      <c r="B99" s="29" t="s">
        <v>116</v>
      </c>
      <c r="C99" s="26" t="s">
        <v>16</v>
      </c>
      <c r="D99" s="22">
        <v>1</v>
      </c>
      <c r="E99" s="20">
        <v>6219</v>
      </c>
      <c r="F99" s="8">
        <f t="shared" si="6"/>
        <v>6219</v>
      </c>
      <c r="G99" s="21">
        <v>6097</v>
      </c>
      <c r="H99" s="24">
        <f t="shared" si="0"/>
        <v>6097</v>
      </c>
      <c r="I99" s="21">
        <v>6037</v>
      </c>
      <c r="J99" s="16">
        <f t="shared" si="1"/>
        <v>6037</v>
      </c>
      <c r="K99" s="12">
        <f t="shared" si="2"/>
        <v>6117.666666666667</v>
      </c>
      <c r="L99" s="13">
        <f t="shared" si="3"/>
        <v>92.743373527887883</v>
      </c>
      <c r="M99" s="14">
        <f t="shared" si="4"/>
        <v>1.5159925929475487E-2</v>
      </c>
      <c r="N99" s="15">
        <f t="shared" si="5"/>
        <v>6117.67</v>
      </c>
    </row>
    <row r="100" spans="1:14" ht="45" x14ac:dyDescent="0.2">
      <c r="A100" s="25">
        <v>95</v>
      </c>
      <c r="B100" s="29" t="s">
        <v>117</v>
      </c>
      <c r="C100" s="26" t="s">
        <v>16</v>
      </c>
      <c r="D100" s="22">
        <v>1</v>
      </c>
      <c r="E100" s="20">
        <v>6219</v>
      </c>
      <c r="F100" s="8">
        <f t="shared" si="6"/>
        <v>6219</v>
      </c>
      <c r="G100" s="21">
        <v>6097</v>
      </c>
      <c r="H100" s="24">
        <f t="shared" si="0"/>
        <v>6097</v>
      </c>
      <c r="I100" s="21">
        <v>6037</v>
      </c>
      <c r="J100" s="16">
        <f t="shared" si="1"/>
        <v>6037</v>
      </c>
      <c r="K100" s="12">
        <f t="shared" si="2"/>
        <v>6117.666666666667</v>
      </c>
      <c r="L100" s="13">
        <f t="shared" si="3"/>
        <v>92.743373527887883</v>
      </c>
      <c r="M100" s="14">
        <f t="shared" si="4"/>
        <v>1.5159925929475487E-2</v>
      </c>
      <c r="N100" s="15">
        <f t="shared" si="5"/>
        <v>6117.67</v>
      </c>
    </row>
    <row r="101" spans="1:14" ht="45" x14ac:dyDescent="0.2">
      <c r="A101" s="25">
        <v>96</v>
      </c>
      <c r="B101" s="29" t="s">
        <v>118</v>
      </c>
      <c r="C101" s="26" t="s">
        <v>16</v>
      </c>
      <c r="D101" s="22">
        <v>1</v>
      </c>
      <c r="E101" s="20">
        <v>6219</v>
      </c>
      <c r="F101" s="8">
        <f t="shared" si="6"/>
        <v>6219</v>
      </c>
      <c r="G101" s="21">
        <v>6097</v>
      </c>
      <c r="H101" s="24">
        <f t="shared" si="0"/>
        <v>6097</v>
      </c>
      <c r="I101" s="21">
        <v>6037</v>
      </c>
      <c r="J101" s="16">
        <f t="shared" si="1"/>
        <v>6037</v>
      </c>
      <c r="K101" s="12">
        <f t="shared" si="2"/>
        <v>6117.666666666667</v>
      </c>
      <c r="L101" s="13">
        <f t="shared" si="3"/>
        <v>92.743373527887883</v>
      </c>
      <c r="M101" s="14">
        <f t="shared" si="4"/>
        <v>1.5159925929475487E-2</v>
      </c>
      <c r="N101" s="15">
        <f t="shared" si="5"/>
        <v>6117.67</v>
      </c>
    </row>
    <row r="102" spans="1:14" ht="45" x14ac:dyDescent="0.2">
      <c r="A102" s="25">
        <v>97</v>
      </c>
      <c r="B102" s="29" t="s">
        <v>119</v>
      </c>
      <c r="C102" s="26" t="s">
        <v>16</v>
      </c>
      <c r="D102" s="22">
        <v>1</v>
      </c>
      <c r="E102" s="20">
        <v>6219</v>
      </c>
      <c r="F102" s="8">
        <f t="shared" si="6"/>
        <v>6219</v>
      </c>
      <c r="G102" s="21">
        <v>6097</v>
      </c>
      <c r="H102" s="24">
        <f t="shared" si="0"/>
        <v>6097</v>
      </c>
      <c r="I102" s="21">
        <v>6037</v>
      </c>
      <c r="J102" s="16">
        <f t="shared" si="1"/>
        <v>6037</v>
      </c>
      <c r="K102" s="12">
        <f t="shared" si="2"/>
        <v>6117.666666666667</v>
      </c>
      <c r="L102" s="13">
        <f t="shared" si="3"/>
        <v>92.743373527887883</v>
      </c>
      <c r="M102" s="14">
        <f t="shared" si="4"/>
        <v>1.5159925929475487E-2</v>
      </c>
      <c r="N102" s="15">
        <f t="shared" si="5"/>
        <v>6117.67</v>
      </c>
    </row>
    <row r="103" spans="1:14" ht="45" x14ac:dyDescent="0.2">
      <c r="A103" s="25">
        <v>98</v>
      </c>
      <c r="B103" s="29" t="s">
        <v>120</v>
      </c>
      <c r="C103" s="26" t="s">
        <v>16</v>
      </c>
      <c r="D103" s="22">
        <v>1</v>
      </c>
      <c r="E103" s="20">
        <v>6219</v>
      </c>
      <c r="F103" s="8">
        <f t="shared" si="6"/>
        <v>6219</v>
      </c>
      <c r="G103" s="21">
        <v>6097</v>
      </c>
      <c r="H103" s="24">
        <f t="shared" si="0"/>
        <v>6097</v>
      </c>
      <c r="I103" s="21">
        <v>6037</v>
      </c>
      <c r="J103" s="16">
        <f t="shared" si="1"/>
        <v>6037</v>
      </c>
      <c r="K103" s="12">
        <f t="shared" si="2"/>
        <v>6117.666666666667</v>
      </c>
      <c r="L103" s="13">
        <f t="shared" si="3"/>
        <v>92.743373527887883</v>
      </c>
      <c r="M103" s="14">
        <f t="shared" si="4"/>
        <v>1.5159925929475487E-2</v>
      </c>
      <c r="N103" s="15">
        <f t="shared" si="5"/>
        <v>6117.67</v>
      </c>
    </row>
    <row r="104" spans="1:14" ht="45" x14ac:dyDescent="0.2">
      <c r="A104" s="25">
        <v>99</v>
      </c>
      <c r="B104" s="29" t="s">
        <v>121</v>
      </c>
      <c r="C104" s="26" t="s">
        <v>16</v>
      </c>
      <c r="D104" s="22">
        <v>1</v>
      </c>
      <c r="E104" s="20">
        <v>6219</v>
      </c>
      <c r="F104" s="8">
        <f t="shared" si="6"/>
        <v>6219</v>
      </c>
      <c r="G104" s="21">
        <v>6097</v>
      </c>
      <c r="H104" s="24">
        <f t="shared" si="0"/>
        <v>6097</v>
      </c>
      <c r="I104" s="21">
        <v>6037</v>
      </c>
      <c r="J104" s="16">
        <f t="shared" si="1"/>
        <v>6037</v>
      </c>
      <c r="K104" s="12">
        <f t="shared" si="2"/>
        <v>6117.666666666667</v>
      </c>
      <c r="L104" s="13">
        <f t="shared" si="3"/>
        <v>92.743373527887883</v>
      </c>
      <c r="M104" s="14">
        <f t="shared" si="4"/>
        <v>1.5159925929475487E-2</v>
      </c>
      <c r="N104" s="15">
        <f t="shared" si="5"/>
        <v>6117.67</v>
      </c>
    </row>
    <row r="105" spans="1:14" ht="45" x14ac:dyDescent="0.2">
      <c r="A105" s="25">
        <v>100</v>
      </c>
      <c r="B105" s="29" t="s">
        <v>122</v>
      </c>
      <c r="C105" s="26" t="s">
        <v>16</v>
      </c>
      <c r="D105" s="22">
        <v>1</v>
      </c>
      <c r="E105" s="20">
        <v>6219</v>
      </c>
      <c r="F105" s="8">
        <f t="shared" si="6"/>
        <v>6219</v>
      </c>
      <c r="G105" s="21">
        <v>6097</v>
      </c>
      <c r="H105" s="24">
        <f t="shared" si="0"/>
        <v>6097</v>
      </c>
      <c r="I105" s="21">
        <v>6037</v>
      </c>
      <c r="J105" s="16">
        <f t="shared" si="1"/>
        <v>6037</v>
      </c>
      <c r="K105" s="12">
        <f t="shared" si="2"/>
        <v>6117.666666666667</v>
      </c>
      <c r="L105" s="13">
        <f t="shared" si="3"/>
        <v>92.743373527887883</v>
      </c>
      <c r="M105" s="14">
        <f t="shared" si="4"/>
        <v>1.5159925929475487E-2</v>
      </c>
      <c r="N105" s="15">
        <f t="shared" si="5"/>
        <v>6117.67</v>
      </c>
    </row>
    <row r="106" spans="1:14" ht="45" x14ac:dyDescent="0.2">
      <c r="A106" s="25">
        <v>101</v>
      </c>
      <c r="B106" s="29" t="s">
        <v>123</v>
      </c>
      <c r="C106" s="26" t="s">
        <v>16</v>
      </c>
      <c r="D106" s="22">
        <v>1</v>
      </c>
      <c r="E106" s="20">
        <v>6219</v>
      </c>
      <c r="F106" s="8">
        <f t="shared" si="6"/>
        <v>6219</v>
      </c>
      <c r="G106" s="21">
        <v>6097</v>
      </c>
      <c r="H106" s="24">
        <f t="shared" si="0"/>
        <v>6097</v>
      </c>
      <c r="I106" s="21">
        <v>6037</v>
      </c>
      <c r="J106" s="16">
        <f t="shared" si="1"/>
        <v>6037</v>
      </c>
      <c r="K106" s="12">
        <f t="shared" si="2"/>
        <v>6117.666666666667</v>
      </c>
      <c r="L106" s="13">
        <f t="shared" si="3"/>
        <v>92.743373527887883</v>
      </c>
      <c r="M106" s="14">
        <f t="shared" si="4"/>
        <v>1.5159925929475487E-2</v>
      </c>
      <c r="N106" s="15">
        <f t="shared" si="5"/>
        <v>6117.67</v>
      </c>
    </row>
    <row r="107" spans="1:14" ht="45" x14ac:dyDescent="0.2">
      <c r="A107" s="25">
        <v>102</v>
      </c>
      <c r="B107" s="29" t="s">
        <v>124</v>
      </c>
      <c r="C107" s="26" t="s">
        <v>16</v>
      </c>
      <c r="D107" s="22">
        <v>1</v>
      </c>
      <c r="E107" s="20">
        <v>6219</v>
      </c>
      <c r="F107" s="8">
        <f t="shared" si="6"/>
        <v>6219</v>
      </c>
      <c r="G107" s="21">
        <v>6097</v>
      </c>
      <c r="H107" s="24">
        <f t="shared" si="0"/>
        <v>6097</v>
      </c>
      <c r="I107" s="21">
        <v>6037</v>
      </c>
      <c r="J107" s="16">
        <f t="shared" si="1"/>
        <v>6037</v>
      </c>
      <c r="K107" s="12">
        <f t="shared" si="2"/>
        <v>6117.666666666667</v>
      </c>
      <c r="L107" s="13">
        <f t="shared" si="3"/>
        <v>92.743373527887883</v>
      </c>
      <c r="M107" s="14">
        <f t="shared" si="4"/>
        <v>1.5159925929475487E-2</v>
      </c>
      <c r="N107" s="15">
        <f t="shared" si="5"/>
        <v>6117.67</v>
      </c>
    </row>
    <row r="108" spans="1:14" ht="45" x14ac:dyDescent="0.2">
      <c r="A108" s="25">
        <v>103</v>
      </c>
      <c r="B108" s="29" t="s">
        <v>125</v>
      </c>
      <c r="C108" s="26" t="s">
        <v>16</v>
      </c>
      <c r="D108" s="22">
        <v>1</v>
      </c>
      <c r="E108" s="20">
        <v>6219</v>
      </c>
      <c r="F108" s="8">
        <f t="shared" si="6"/>
        <v>6219</v>
      </c>
      <c r="G108" s="21">
        <v>6097</v>
      </c>
      <c r="H108" s="24">
        <f t="shared" si="0"/>
        <v>6097</v>
      </c>
      <c r="I108" s="21">
        <v>6037</v>
      </c>
      <c r="J108" s="16">
        <f t="shared" si="1"/>
        <v>6037</v>
      </c>
      <c r="K108" s="12">
        <f t="shared" si="2"/>
        <v>6117.666666666667</v>
      </c>
      <c r="L108" s="13">
        <f t="shared" si="3"/>
        <v>92.743373527887883</v>
      </c>
      <c r="M108" s="14">
        <f t="shared" si="4"/>
        <v>1.5159925929475487E-2</v>
      </c>
      <c r="N108" s="15">
        <f t="shared" si="5"/>
        <v>6117.67</v>
      </c>
    </row>
    <row r="109" spans="1:14" ht="45" x14ac:dyDescent="0.2">
      <c r="A109" s="25">
        <v>104</v>
      </c>
      <c r="B109" s="29" t="s">
        <v>126</v>
      </c>
      <c r="C109" s="26" t="s">
        <v>16</v>
      </c>
      <c r="D109" s="22">
        <v>1</v>
      </c>
      <c r="E109" s="20">
        <v>6219</v>
      </c>
      <c r="F109" s="8">
        <f t="shared" si="6"/>
        <v>6219</v>
      </c>
      <c r="G109" s="21">
        <v>6097</v>
      </c>
      <c r="H109" s="24">
        <f t="shared" si="0"/>
        <v>6097</v>
      </c>
      <c r="I109" s="21">
        <v>6037</v>
      </c>
      <c r="J109" s="16">
        <f t="shared" si="1"/>
        <v>6037</v>
      </c>
      <c r="K109" s="12">
        <f t="shared" si="2"/>
        <v>6117.666666666667</v>
      </c>
      <c r="L109" s="13">
        <f t="shared" si="3"/>
        <v>92.743373527887883</v>
      </c>
      <c r="M109" s="14">
        <f t="shared" si="4"/>
        <v>1.5159925929475487E-2</v>
      </c>
      <c r="N109" s="15">
        <f t="shared" si="5"/>
        <v>6117.67</v>
      </c>
    </row>
    <row r="110" spans="1:14" ht="45" x14ac:dyDescent="0.2">
      <c r="A110" s="25">
        <v>105</v>
      </c>
      <c r="B110" s="29" t="s">
        <v>127</v>
      </c>
      <c r="C110" s="26" t="s">
        <v>16</v>
      </c>
      <c r="D110" s="22">
        <v>1</v>
      </c>
      <c r="E110" s="20">
        <v>6219</v>
      </c>
      <c r="F110" s="8">
        <f t="shared" si="6"/>
        <v>6219</v>
      </c>
      <c r="G110" s="21">
        <v>6097</v>
      </c>
      <c r="H110" s="24">
        <f t="shared" si="0"/>
        <v>6097</v>
      </c>
      <c r="I110" s="21">
        <v>6037</v>
      </c>
      <c r="J110" s="16">
        <f t="shared" si="1"/>
        <v>6037</v>
      </c>
      <c r="K110" s="12">
        <f t="shared" si="2"/>
        <v>6117.666666666667</v>
      </c>
      <c r="L110" s="13">
        <f t="shared" si="3"/>
        <v>92.743373527887883</v>
      </c>
      <c r="M110" s="14">
        <f t="shared" si="4"/>
        <v>1.5159925929475487E-2</v>
      </c>
      <c r="N110" s="15">
        <f t="shared" si="5"/>
        <v>6117.67</v>
      </c>
    </row>
    <row r="111" spans="1:14" ht="45" x14ac:dyDescent="0.2">
      <c r="A111" s="25">
        <v>106</v>
      </c>
      <c r="B111" s="29" t="s">
        <v>128</v>
      </c>
      <c r="C111" s="26" t="s">
        <v>16</v>
      </c>
      <c r="D111" s="22">
        <v>1</v>
      </c>
      <c r="E111" s="20">
        <v>6219</v>
      </c>
      <c r="F111" s="8">
        <f t="shared" si="6"/>
        <v>6219</v>
      </c>
      <c r="G111" s="21">
        <v>6097</v>
      </c>
      <c r="H111" s="24">
        <f t="shared" si="0"/>
        <v>6097</v>
      </c>
      <c r="I111" s="21">
        <v>6037</v>
      </c>
      <c r="J111" s="16">
        <f t="shared" si="1"/>
        <v>6037</v>
      </c>
      <c r="K111" s="12">
        <f t="shared" si="2"/>
        <v>6117.666666666667</v>
      </c>
      <c r="L111" s="13">
        <f t="shared" si="3"/>
        <v>92.743373527887883</v>
      </c>
      <c r="M111" s="14">
        <f t="shared" si="4"/>
        <v>1.5159925929475487E-2</v>
      </c>
      <c r="N111" s="15">
        <f t="shared" si="5"/>
        <v>6117.67</v>
      </c>
    </row>
    <row r="112" spans="1:14" ht="45" x14ac:dyDescent="0.2">
      <c r="A112" s="25">
        <v>107</v>
      </c>
      <c r="B112" s="29" t="s">
        <v>129</v>
      </c>
      <c r="C112" s="26" t="s">
        <v>16</v>
      </c>
      <c r="D112" s="22">
        <v>1</v>
      </c>
      <c r="E112" s="20">
        <v>6219</v>
      </c>
      <c r="F112" s="8">
        <f t="shared" si="6"/>
        <v>6219</v>
      </c>
      <c r="G112" s="21">
        <v>6097</v>
      </c>
      <c r="H112" s="24">
        <f t="shared" si="0"/>
        <v>6097</v>
      </c>
      <c r="I112" s="21">
        <v>6037</v>
      </c>
      <c r="J112" s="16">
        <f t="shared" si="1"/>
        <v>6037</v>
      </c>
      <c r="K112" s="12">
        <f>(E112+G112+I112)/3</f>
        <v>6117.666666666667</v>
      </c>
      <c r="L112" s="13">
        <f t="shared" si="3"/>
        <v>92.743373527887883</v>
      </c>
      <c r="M112" s="14">
        <f t="shared" si="4"/>
        <v>1.5159925929475487E-2</v>
      </c>
      <c r="N112" s="15">
        <f t="shared" si="5"/>
        <v>6117.67</v>
      </c>
    </row>
    <row r="113" spans="1:14" ht="45" x14ac:dyDescent="0.2">
      <c r="A113" s="25">
        <v>108</v>
      </c>
      <c r="B113" s="29" t="s">
        <v>130</v>
      </c>
      <c r="C113" s="26" t="s">
        <v>16</v>
      </c>
      <c r="D113" s="22">
        <v>1</v>
      </c>
      <c r="E113" s="20">
        <v>6219</v>
      </c>
      <c r="F113" s="8">
        <f t="shared" si="6"/>
        <v>6219</v>
      </c>
      <c r="G113" s="21">
        <v>6097</v>
      </c>
      <c r="H113" s="24">
        <f t="shared" si="0"/>
        <v>6097</v>
      </c>
      <c r="I113" s="21">
        <v>6037</v>
      </c>
      <c r="J113" s="16">
        <f t="shared" si="1"/>
        <v>6037</v>
      </c>
      <c r="K113" s="12">
        <f t="shared" si="2"/>
        <v>6117.666666666667</v>
      </c>
      <c r="L113" s="13">
        <f t="shared" si="3"/>
        <v>92.743373527887883</v>
      </c>
      <c r="M113" s="14">
        <f t="shared" si="4"/>
        <v>1.5159925929475487E-2</v>
      </c>
      <c r="N113" s="15">
        <f t="shared" si="5"/>
        <v>6117.67</v>
      </c>
    </row>
    <row r="114" spans="1:14" ht="45" x14ac:dyDescent="0.2">
      <c r="A114" s="25">
        <v>109</v>
      </c>
      <c r="B114" s="29" t="s">
        <v>131</v>
      </c>
      <c r="C114" s="26" t="s">
        <v>16</v>
      </c>
      <c r="D114" s="22">
        <v>2</v>
      </c>
      <c r="E114" s="20">
        <v>6219</v>
      </c>
      <c r="F114" s="8">
        <f t="shared" si="6"/>
        <v>12438</v>
      </c>
      <c r="G114" s="21">
        <v>6097</v>
      </c>
      <c r="H114" s="24">
        <f t="shared" si="0"/>
        <v>12194</v>
      </c>
      <c r="I114" s="21">
        <v>6037</v>
      </c>
      <c r="J114" s="16">
        <f t="shared" si="1"/>
        <v>12074</v>
      </c>
      <c r="K114" s="12">
        <f t="shared" si="2"/>
        <v>6117.666666666667</v>
      </c>
      <c r="L114" s="13">
        <f t="shared" si="3"/>
        <v>92.743373527887883</v>
      </c>
      <c r="M114" s="14">
        <f t="shared" si="4"/>
        <v>1.5159925929475487E-2</v>
      </c>
      <c r="N114" s="15">
        <f t="shared" si="5"/>
        <v>12235.34</v>
      </c>
    </row>
    <row r="115" spans="1:14" ht="45" x14ac:dyDescent="0.2">
      <c r="A115" s="25">
        <v>110</v>
      </c>
      <c r="B115" s="29" t="s">
        <v>132</v>
      </c>
      <c r="C115" s="26" t="s">
        <v>16</v>
      </c>
      <c r="D115" s="22">
        <v>2</v>
      </c>
      <c r="E115" s="20">
        <v>6219</v>
      </c>
      <c r="F115" s="8">
        <f t="shared" si="6"/>
        <v>12438</v>
      </c>
      <c r="G115" s="21">
        <v>6097</v>
      </c>
      <c r="H115" s="24">
        <f t="shared" si="0"/>
        <v>12194</v>
      </c>
      <c r="I115" s="21">
        <v>6037</v>
      </c>
      <c r="J115" s="16">
        <f t="shared" si="1"/>
        <v>12074</v>
      </c>
      <c r="K115" s="12">
        <f t="shared" si="2"/>
        <v>6117.666666666667</v>
      </c>
      <c r="L115" s="13">
        <f t="shared" si="3"/>
        <v>92.743373527887883</v>
      </c>
      <c r="M115" s="14">
        <f t="shared" si="4"/>
        <v>1.5159925929475487E-2</v>
      </c>
      <c r="N115" s="15">
        <f t="shared" si="5"/>
        <v>12235.34</v>
      </c>
    </row>
    <row r="116" spans="1:14" ht="47.25" customHeight="1" x14ac:dyDescent="0.2">
      <c r="A116" s="25">
        <v>111</v>
      </c>
      <c r="B116" s="29" t="s">
        <v>133</v>
      </c>
      <c r="C116" s="26" t="s">
        <v>16</v>
      </c>
      <c r="D116" s="22">
        <v>2</v>
      </c>
      <c r="E116" s="20">
        <v>6219</v>
      </c>
      <c r="F116" s="8">
        <f t="shared" si="6"/>
        <v>12438</v>
      </c>
      <c r="G116" s="21">
        <v>6097</v>
      </c>
      <c r="H116" s="24">
        <f t="shared" si="0"/>
        <v>12194</v>
      </c>
      <c r="I116" s="21">
        <v>6037</v>
      </c>
      <c r="J116" s="16">
        <f t="shared" si="1"/>
        <v>12074</v>
      </c>
      <c r="K116" s="12">
        <f t="shared" si="2"/>
        <v>6117.666666666667</v>
      </c>
      <c r="L116" s="13">
        <f t="shared" si="3"/>
        <v>92.743373527887883</v>
      </c>
      <c r="M116" s="14">
        <f t="shared" si="4"/>
        <v>1.5159925929475487E-2</v>
      </c>
      <c r="N116" s="15">
        <f t="shared" si="5"/>
        <v>12235.34</v>
      </c>
    </row>
    <row r="117" spans="1:14" ht="75" x14ac:dyDescent="0.2">
      <c r="A117" s="25">
        <v>112</v>
      </c>
      <c r="B117" s="29" t="s">
        <v>134</v>
      </c>
      <c r="C117" s="26" t="s">
        <v>17</v>
      </c>
      <c r="D117" s="22">
        <v>1</v>
      </c>
      <c r="E117" s="20">
        <v>53828</v>
      </c>
      <c r="F117" s="8">
        <f t="shared" si="6"/>
        <v>53828</v>
      </c>
      <c r="G117" s="21">
        <v>52773</v>
      </c>
      <c r="H117" s="24">
        <f t="shared" si="0"/>
        <v>52773</v>
      </c>
      <c r="I117" s="21">
        <v>52250</v>
      </c>
      <c r="J117" s="16">
        <f t="shared" si="1"/>
        <v>52250</v>
      </c>
      <c r="K117" s="12">
        <f t="shared" si="2"/>
        <v>52950.333333333336</v>
      </c>
      <c r="L117" s="13">
        <f t="shared" si="3"/>
        <v>803.80739815787547</v>
      </c>
      <c r="M117" s="14">
        <f t="shared" si="4"/>
        <v>1.5180402984391828E-2</v>
      </c>
      <c r="N117" s="15">
        <f t="shared" si="5"/>
        <v>52950.33</v>
      </c>
    </row>
    <row r="118" spans="1:14" ht="75" x14ac:dyDescent="0.2">
      <c r="A118" s="25">
        <v>113</v>
      </c>
      <c r="B118" s="29" t="s">
        <v>135</v>
      </c>
      <c r="C118" s="26" t="s">
        <v>17</v>
      </c>
      <c r="D118" s="22">
        <v>1</v>
      </c>
      <c r="E118" s="20">
        <v>57583</v>
      </c>
      <c r="F118" s="8">
        <f t="shared" si="6"/>
        <v>57583</v>
      </c>
      <c r="G118" s="21">
        <v>56454</v>
      </c>
      <c r="H118" s="24">
        <f t="shared" si="0"/>
        <v>56454</v>
      </c>
      <c r="I118" s="21">
        <v>55894.7</v>
      </c>
      <c r="J118" s="16">
        <f t="shared" si="1"/>
        <v>55894.7</v>
      </c>
      <c r="K118" s="12">
        <f t="shared" si="2"/>
        <v>56643.9</v>
      </c>
      <c r="L118" s="13">
        <f t="shared" si="3"/>
        <v>860.02077300493283</v>
      </c>
      <c r="M118" s="14">
        <f t="shared" si="4"/>
        <v>1.5182937138949346E-2</v>
      </c>
      <c r="N118" s="15">
        <f t="shared" si="5"/>
        <v>56643.9</v>
      </c>
    </row>
    <row r="119" spans="1:14" ht="75" x14ac:dyDescent="0.3">
      <c r="A119" s="25">
        <v>114</v>
      </c>
      <c r="B119" s="28" t="s">
        <v>136</v>
      </c>
      <c r="C119" s="26" t="s">
        <v>17</v>
      </c>
      <c r="D119" s="22">
        <v>3</v>
      </c>
      <c r="E119" s="20">
        <v>7789</v>
      </c>
      <c r="F119" s="8">
        <f t="shared" si="6"/>
        <v>23367</v>
      </c>
      <c r="G119" s="21">
        <v>7636</v>
      </c>
      <c r="H119" s="24">
        <f t="shared" si="0"/>
        <v>22908</v>
      </c>
      <c r="I119" s="21">
        <v>7560</v>
      </c>
      <c r="J119" s="16">
        <f t="shared" si="1"/>
        <v>22680</v>
      </c>
      <c r="K119" s="12">
        <f t="shared" si="2"/>
        <v>7661.666666666667</v>
      </c>
      <c r="L119" s="13">
        <f t="shared" si="3"/>
        <v>116.63761543058625</v>
      </c>
      <c r="M119" s="14">
        <f t="shared" si="4"/>
        <v>1.5223530402077821E-2</v>
      </c>
      <c r="N119" s="15">
        <f t="shared" si="5"/>
        <v>22985.010000000002</v>
      </c>
    </row>
    <row r="120" spans="1:14" ht="75" x14ac:dyDescent="0.3">
      <c r="A120" s="25">
        <v>115</v>
      </c>
      <c r="B120" s="28" t="s">
        <v>137</v>
      </c>
      <c r="C120" s="26" t="s">
        <v>17</v>
      </c>
      <c r="D120" s="22">
        <v>4</v>
      </c>
      <c r="E120" s="20">
        <v>7789</v>
      </c>
      <c r="F120" s="8">
        <f t="shared" si="6"/>
        <v>31156</v>
      </c>
      <c r="G120" s="21">
        <v>7636</v>
      </c>
      <c r="H120" s="24">
        <f t="shared" si="0"/>
        <v>30544</v>
      </c>
      <c r="I120" s="21">
        <v>7560</v>
      </c>
      <c r="J120" s="16">
        <f t="shared" si="1"/>
        <v>30240</v>
      </c>
      <c r="K120" s="12">
        <f t="shared" si="2"/>
        <v>7661.666666666667</v>
      </c>
      <c r="L120" s="13">
        <f t="shared" si="3"/>
        <v>116.63761543058625</v>
      </c>
      <c r="M120" s="14">
        <f t="shared" si="4"/>
        <v>1.5223530402077821E-2</v>
      </c>
      <c r="N120" s="15">
        <f t="shared" si="5"/>
        <v>30646.68</v>
      </c>
    </row>
    <row r="121" spans="1:14" ht="75" x14ac:dyDescent="0.3">
      <c r="A121" s="25">
        <v>116</v>
      </c>
      <c r="B121" s="28" t="s">
        <v>138</v>
      </c>
      <c r="C121" s="26" t="s">
        <v>17</v>
      </c>
      <c r="D121" s="22">
        <v>3</v>
      </c>
      <c r="E121" s="20">
        <v>7789</v>
      </c>
      <c r="F121" s="8">
        <f t="shared" si="6"/>
        <v>23367</v>
      </c>
      <c r="G121" s="21">
        <v>7636</v>
      </c>
      <c r="H121" s="24">
        <f t="shared" si="0"/>
        <v>22908</v>
      </c>
      <c r="I121" s="21">
        <v>7560</v>
      </c>
      <c r="J121" s="16">
        <f t="shared" si="1"/>
        <v>22680</v>
      </c>
      <c r="K121" s="12">
        <f t="shared" si="2"/>
        <v>7661.666666666667</v>
      </c>
      <c r="L121" s="13">
        <f t="shared" si="3"/>
        <v>116.63761543058625</v>
      </c>
      <c r="M121" s="14">
        <f t="shared" si="4"/>
        <v>1.5223530402077821E-2</v>
      </c>
      <c r="N121" s="15">
        <f t="shared" si="5"/>
        <v>22985.010000000002</v>
      </c>
    </row>
    <row r="122" spans="1:14" ht="75" x14ac:dyDescent="0.3">
      <c r="A122" s="25">
        <v>117</v>
      </c>
      <c r="B122" s="28" t="s">
        <v>139</v>
      </c>
      <c r="C122" s="26" t="s">
        <v>17</v>
      </c>
      <c r="D122" s="22">
        <v>3</v>
      </c>
      <c r="E122" s="20">
        <v>7789</v>
      </c>
      <c r="F122" s="8">
        <f t="shared" si="6"/>
        <v>23367</v>
      </c>
      <c r="G122" s="21">
        <v>7636</v>
      </c>
      <c r="H122" s="24">
        <f t="shared" si="0"/>
        <v>22908</v>
      </c>
      <c r="I122" s="21">
        <v>7560</v>
      </c>
      <c r="J122" s="16">
        <f t="shared" si="1"/>
        <v>22680</v>
      </c>
      <c r="K122" s="12">
        <f t="shared" si="2"/>
        <v>7661.666666666667</v>
      </c>
      <c r="L122" s="13">
        <f t="shared" si="3"/>
        <v>116.63761543058625</v>
      </c>
      <c r="M122" s="14">
        <f t="shared" si="4"/>
        <v>1.5223530402077821E-2</v>
      </c>
      <c r="N122" s="15">
        <f t="shared" si="5"/>
        <v>22985.010000000002</v>
      </c>
    </row>
    <row r="123" spans="1:14" ht="60" x14ac:dyDescent="0.2">
      <c r="A123" s="25">
        <v>118</v>
      </c>
      <c r="B123" s="29" t="s">
        <v>140</v>
      </c>
      <c r="C123" s="26" t="s">
        <v>15</v>
      </c>
      <c r="D123" s="22">
        <v>1</v>
      </c>
      <c r="E123" s="20">
        <v>2217</v>
      </c>
      <c r="F123" s="8">
        <f t="shared" si="6"/>
        <v>2217</v>
      </c>
      <c r="G123" s="21">
        <v>2174</v>
      </c>
      <c r="H123" s="24">
        <f t="shared" si="0"/>
        <v>2174</v>
      </c>
      <c r="I123" s="21">
        <v>2152</v>
      </c>
      <c r="J123" s="16">
        <f t="shared" si="1"/>
        <v>2152</v>
      </c>
      <c r="K123" s="12">
        <f t="shared" si="2"/>
        <v>2181</v>
      </c>
      <c r="L123" s="13">
        <f t="shared" si="3"/>
        <v>33.060550509633082</v>
      </c>
      <c r="M123" s="14">
        <f t="shared" si="4"/>
        <v>1.5158436730689171E-2</v>
      </c>
      <c r="N123" s="15">
        <f t="shared" si="5"/>
        <v>2181</v>
      </c>
    </row>
    <row r="124" spans="1:14" ht="45" customHeight="1" x14ac:dyDescent="0.2">
      <c r="A124" s="25">
        <v>119</v>
      </c>
      <c r="B124" s="29" t="s">
        <v>141</v>
      </c>
      <c r="C124" s="26" t="s">
        <v>15</v>
      </c>
      <c r="D124" s="22">
        <v>4</v>
      </c>
      <c r="E124" s="20">
        <v>1520</v>
      </c>
      <c r="F124" s="8">
        <f t="shared" si="6"/>
        <v>6080</v>
      </c>
      <c r="G124" s="21">
        <v>1554</v>
      </c>
      <c r="H124" s="24">
        <f t="shared" si="0"/>
        <v>6216</v>
      </c>
      <c r="I124" s="21">
        <v>1539</v>
      </c>
      <c r="J124" s="16">
        <f t="shared" si="1"/>
        <v>6156</v>
      </c>
      <c r="K124" s="12">
        <f t="shared" si="2"/>
        <v>1537.6666666666667</v>
      </c>
      <c r="L124" s="13">
        <f t="shared" si="3"/>
        <v>17.039170558842745</v>
      </c>
      <c r="M124" s="14">
        <f t="shared" si="4"/>
        <v>1.1081186142754874E-2</v>
      </c>
      <c r="N124" s="15">
        <f t="shared" si="5"/>
        <v>6150.68</v>
      </c>
    </row>
    <row r="125" spans="1:14" ht="58.5" customHeight="1" x14ac:dyDescent="0.2">
      <c r="A125" s="25">
        <v>120</v>
      </c>
      <c r="B125" s="29" t="s">
        <v>142</v>
      </c>
      <c r="C125" s="26" t="s">
        <v>15</v>
      </c>
      <c r="D125" s="22">
        <v>4</v>
      </c>
      <c r="E125" s="20">
        <v>1520</v>
      </c>
      <c r="F125" s="8">
        <f t="shared" si="6"/>
        <v>6080</v>
      </c>
      <c r="G125" s="21">
        <v>1554</v>
      </c>
      <c r="H125" s="24">
        <f t="shared" si="0"/>
        <v>6216</v>
      </c>
      <c r="I125" s="21">
        <v>1539</v>
      </c>
      <c r="J125" s="16">
        <f t="shared" si="1"/>
        <v>6156</v>
      </c>
      <c r="K125" s="12">
        <f t="shared" si="2"/>
        <v>1537.6666666666667</v>
      </c>
      <c r="L125" s="13">
        <f t="shared" si="3"/>
        <v>17.039170558842745</v>
      </c>
      <c r="M125" s="14">
        <f t="shared" si="4"/>
        <v>1.1081186142754874E-2</v>
      </c>
      <c r="N125" s="15">
        <f t="shared" si="5"/>
        <v>6150.68</v>
      </c>
    </row>
    <row r="126" spans="1:14" ht="42.75" customHeight="1" x14ac:dyDescent="0.2">
      <c r="A126" s="25">
        <v>121</v>
      </c>
      <c r="B126" s="29" t="s">
        <v>143</v>
      </c>
      <c r="C126" s="26" t="s">
        <v>15</v>
      </c>
      <c r="D126" s="22">
        <v>4</v>
      </c>
      <c r="E126" s="20">
        <v>1520</v>
      </c>
      <c r="F126" s="8">
        <f t="shared" si="6"/>
        <v>6080</v>
      </c>
      <c r="G126" s="21">
        <v>1554</v>
      </c>
      <c r="H126" s="24">
        <f t="shared" si="0"/>
        <v>6216</v>
      </c>
      <c r="I126" s="21">
        <v>1539</v>
      </c>
      <c r="J126" s="16">
        <f t="shared" si="1"/>
        <v>6156</v>
      </c>
      <c r="K126" s="12">
        <f t="shared" si="2"/>
        <v>1537.6666666666667</v>
      </c>
      <c r="L126" s="13">
        <f t="shared" si="3"/>
        <v>17.039170558842745</v>
      </c>
      <c r="M126" s="14">
        <f t="shared" si="4"/>
        <v>1.1081186142754874E-2</v>
      </c>
      <c r="N126" s="15">
        <f t="shared" si="5"/>
        <v>6150.68</v>
      </c>
    </row>
    <row r="127" spans="1:14" ht="43.5" customHeight="1" x14ac:dyDescent="0.2">
      <c r="A127" s="25">
        <v>122</v>
      </c>
      <c r="B127" s="29" t="s">
        <v>144</v>
      </c>
      <c r="C127" s="26" t="s">
        <v>15</v>
      </c>
      <c r="D127" s="22">
        <v>3</v>
      </c>
      <c r="E127" s="20">
        <v>1520</v>
      </c>
      <c r="F127" s="8">
        <f t="shared" si="6"/>
        <v>4560</v>
      </c>
      <c r="G127" s="21">
        <v>1554</v>
      </c>
      <c r="H127" s="24">
        <f t="shared" si="0"/>
        <v>4662</v>
      </c>
      <c r="I127" s="21">
        <v>1539</v>
      </c>
      <c r="J127" s="16">
        <f t="shared" si="1"/>
        <v>4617</v>
      </c>
      <c r="K127" s="12">
        <f t="shared" si="2"/>
        <v>1537.6666666666667</v>
      </c>
      <c r="L127" s="13">
        <f t="shared" si="3"/>
        <v>17.039170558842745</v>
      </c>
      <c r="M127" s="14">
        <f t="shared" si="4"/>
        <v>1.1081186142754874E-2</v>
      </c>
      <c r="N127" s="15">
        <f t="shared" si="5"/>
        <v>4613.01</v>
      </c>
    </row>
    <row r="128" spans="1:14" ht="45.75" customHeight="1" x14ac:dyDescent="0.2">
      <c r="A128" s="25">
        <v>123</v>
      </c>
      <c r="B128" s="29" t="s">
        <v>145</v>
      </c>
      <c r="C128" s="26" t="s">
        <v>15</v>
      </c>
      <c r="D128" s="22">
        <v>2</v>
      </c>
      <c r="E128" s="20">
        <v>1520</v>
      </c>
      <c r="F128" s="8">
        <f t="shared" si="6"/>
        <v>3040</v>
      </c>
      <c r="G128" s="21">
        <v>1554</v>
      </c>
      <c r="H128" s="24">
        <f t="shared" si="0"/>
        <v>3108</v>
      </c>
      <c r="I128" s="21">
        <v>1539</v>
      </c>
      <c r="J128" s="16">
        <f t="shared" si="1"/>
        <v>3078</v>
      </c>
      <c r="K128" s="12">
        <f t="shared" si="2"/>
        <v>1537.6666666666667</v>
      </c>
      <c r="L128" s="13">
        <f t="shared" si="3"/>
        <v>17.039170558842745</v>
      </c>
      <c r="M128" s="14">
        <f t="shared" si="4"/>
        <v>1.1081186142754874E-2</v>
      </c>
      <c r="N128" s="15">
        <f t="shared" si="5"/>
        <v>3075.34</v>
      </c>
    </row>
    <row r="129" spans="1:14" ht="47.25" customHeight="1" x14ac:dyDescent="0.2">
      <c r="A129" s="25">
        <v>124</v>
      </c>
      <c r="B129" s="29" t="s">
        <v>146</v>
      </c>
      <c r="C129" s="26" t="s">
        <v>15</v>
      </c>
      <c r="D129" s="22">
        <v>1</v>
      </c>
      <c r="E129" s="20">
        <v>1520</v>
      </c>
      <c r="F129" s="8">
        <f t="shared" si="6"/>
        <v>1520</v>
      </c>
      <c r="G129" s="21">
        <v>1554</v>
      </c>
      <c r="H129" s="24">
        <f t="shared" si="0"/>
        <v>1554</v>
      </c>
      <c r="I129" s="21">
        <v>1539</v>
      </c>
      <c r="J129" s="16">
        <f t="shared" si="1"/>
        <v>1539</v>
      </c>
      <c r="K129" s="12">
        <f t="shared" si="2"/>
        <v>1537.6666666666667</v>
      </c>
      <c r="L129" s="13">
        <f t="shared" si="3"/>
        <v>17.039170558842745</v>
      </c>
      <c r="M129" s="14">
        <f t="shared" si="4"/>
        <v>1.1081186142754874E-2</v>
      </c>
      <c r="N129" s="15">
        <f t="shared" si="5"/>
        <v>1537.67</v>
      </c>
    </row>
    <row r="130" spans="1:14" ht="62.25" customHeight="1" x14ac:dyDescent="0.2">
      <c r="A130" s="25">
        <v>125</v>
      </c>
      <c r="B130" s="29" t="s">
        <v>147</v>
      </c>
      <c r="C130" s="26" t="s">
        <v>15</v>
      </c>
      <c r="D130" s="22">
        <v>3</v>
      </c>
      <c r="E130" s="20">
        <v>1520</v>
      </c>
      <c r="F130" s="8">
        <f t="shared" si="6"/>
        <v>4560</v>
      </c>
      <c r="G130" s="21">
        <v>1554</v>
      </c>
      <c r="H130" s="24">
        <f t="shared" si="0"/>
        <v>4662</v>
      </c>
      <c r="I130" s="21">
        <v>1539</v>
      </c>
      <c r="J130" s="16">
        <f t="shared" si="1"/>
        <v>4617</v>
      </c>
      <c r="K130" s="12">
        <f t="shared" si="2"/>
        <v>1537.6666666666667</v>
      </c>
      <c r="L130" s="13">
        <f t="shared" si="3"/>
        <v>17.039170558842745</v>
      </c>
      <c r="M130" s="14">
        <f t="shared" si="4"/>
        <v>1.1081186142754874E-2</v>
      </c>
      <c r="N130" s="15">
        <f t="shared" si="5"/>
        <v>4613.01</v>
      </c>
    </row>
    <row r="131" spans="1:14" ht="48" customHeight="1" x14ac:dyDescent="0.2">
      <c r="A131" s="25">
        <v>126</v>
      </c>
      <c r="B131" s="29" t="s">
        <v>148</v>
      </c>
      <c r="C131" s="26" t="s">
        <v>15</v>
      </c>
      <c r="D131" s="22">
        <v>4</v>
      </c>
      <c r="E131" s="20">
        <v>1520</v>
      </c>
      <c r="F131" s="8">
        <f t="shared" si="6"/>
        <v>6080</v>
      </c>
      <c r="G131" s="21">
        <v>1554</v>
      </c>
      <c r="H131" s="24">
        <f t="shared" si="0"/>
        <v>6216</v>
      </c>
      <c r="I131" s="21">
        <v>1539</v>
      </c>
      <c r="J131" s="16">
        <f t="shared" si="1"/>
        <v>6156</v>
      </c>
      <c r="K131" s="12">
        <f t="shared" si="2"/>
        <v>1537.6666666666667</v>
      </c>
      <c r="L131" s="13">
        <f t="shared" si="3"/>
        <v>17.039170558842745</v>
      </c>
      <c r="M131" s="14">
        <f t="shared" si="4"/>
        <v>1.1081186142754874E-2</v>
      </c>
      <c r="N131" s="15">
        <f t="shared" si="5"/>
        <v>6150.68</v>
      </c>
    </row>
    <row r="132" spans="1:14" ht="45.75" customHeight="1" x14ac:dyDescent="0.2">
      <c r="A132" s="25">
        <v>127</v>
      </c>
      <c r="B132" s="29" t="s">
        <v>149</v>
      </c>
      <c r="C132" s="26" t="s">
        <v>15</v>
      </c>
      <c r="D132" s="22">
        <v>2</v>
      </c>
      <c r="E132" s="20">
        <v>1520</v>
      </c>
      <c r="F132" s="8">
        <f t="shared" si="6"/>
        <v>3040</v>
      </c>
      <c r="G132" s="21">
        <v>1554</v>
      </c>
      <c r="H132" s="24">
        <f t="shared" si="0"/>
        <v>3108</v>
      </c>
      <c r="I132" s="21">
        <v>1539</v>
      </c>
      <c r="J132" s="16">
        <f t="shared" si="1"/>
        <v>3078</v>
      </c>
      <c r="K132" s="12">
        <f t="shared" si="2"/>
        <v>1537.6666666666667</v>
      </c>
      <c r="L132" s="13">
        <f t="shared" si="3"/>
        <v>17.039170558842745</v>
      </c>
      <c r="M132" s="14">
        <f t="shared" si="4"/>
        <v>1.1081186142754874E-2</v>
      </c>
      <c r="N132" s="15">
        <f t="shared" si="5"/>
        <v>3075.34</v>
      </c>
    </row>
    <row r="133" spans="1:14" ht="48" customHeight="1" x14ac:dyDescent="0.2">
      <c r="A133" s="25">
        <v>128</v>
      </c>
      <c r="B133" s="29" t="s">
        <v>150</v>
      </c>
      <c r="C133" s="26" t="s">
        <v>15</v>
      </c>
      <c r="D133" s="22">
        <v>1</v>
      </c>
      <c r="E133" s="20">
        <v>1520</v>
      </c>
      <c r="F133" s="8">
        <f t="shared" si="6"/>
        <v>1520</v>
      </c>
      <c r="G133" s="21">
        <v>1554</v>
      </c>
      <c r="H133" s="24">
        <f t="shared" si="0"/>
        <v>1554</v>
      </c>
      <c r="I133" s="21">
        <v>1539</v>
      </c>
      <c r="J133" s="16">
        <f t="shared" si="1"/>
        <v>1539</v>
      </c>
      <c r="K133" s="12">
        <f t="shared" si="2"/>
        <v>1537.6666666666667</v>
      </c>
      <c r="L133" s="13">
        <f t="shared" si="3"/>
        <v>17.039170558842745</v>
      </c>
      <c r="M133" s="14">
        <f t="shared" si="4"/>
        <v>1.1081186142754874E-2</v>
      </c>
      <c r="N133" s="15">
        <f t="shared" si="5"/>
        <v>1537.67</v>
      </c>
    </row>
    <row r="134" spans="1:14" ht="50.25" customHeight="1" x14ac:dyDescent="0.2">
      <c r="A134" s="25">
        <v>129</v>
      </c>
      <c r="B134" s="29" t="s">
        <v>151</v>
      </c>
      <c r="C134" s="26" t="s">
        <v>15</v>
      </c>
      <c r="D134" s="22">
        <v>2</v>
      </c>
      <c r="E134" s="20">
        <v>1520</v>
      </c>
      <c r="F134" s="8">
        <f t="shared" si="6"/>
        <v>3040</v>
      </c>
      <c r="G134" s="21">
        <v>1554</v>
      </c>
      <c r="H134" s="24">
        <f t="shared" si="0"/>
        <v>3108</v>
      </c>
      <c r="I134" s="21">
        <v>1539</v>
      </c>
      <c r="J134" s="16">
        <f t="shared" si="1"/>
        <v>3078</v>
      </c>
      <c r="K134" s="12">
        <f t="shared" si="2"/>
        <v>1537.6666666666667</v>
      </c>
      <c r="L134" s="13">
        <f t="shared" si="3"/>
        <v>17.039170558842745</v>
      </c>
      <c r="M134" s="14">
        <f t="shared" si="4"/>
        <v>1.1081186142754874E-2</v>
      </c>
      <c r="N134" s="15">
        <f t="shared" si="5"/>
        <v>3075.34</v>
      </c>
    </row>
    <row r="135" spans="1:14" ht="45.75" customHeight="1" x14ac:dyDescent="0.2">
      <c r="A135" s="25">
        <v>130</v>
      </c>
      <c r="B135" s="29" t="s">
        <v>152</v>
      </c>
      <c r="C135" s="26" t="s">
        <v>15</v>
      </c>
      <c r="D135" s="22">
        <v>1</v>
      </c>
      <c r="E135" s="20">
        <v>1520</v>
      </c>
      <c r="F135" s="8">
        <f t="shared" si="6"/>
        <v>1520</v>
      </c>
      <c r="G135" s="21">
        <v>1554</v>
      </c>
      <c r="H135" s="24">
        <f t="shared" si="0"/>
        <v>1554</v>
      </c>
      <c r="I135" s="21">
        <v>1539</v>
      </c>
      <c r="J135" s="16">
        <f t="shared" si="1"/>
        <v>1539</v>
      </c>
      <c r="K135" s="12">
        <f t="shared" si="2"/>
        <v>1537.6666666666667</v>
      </c>
      <c r="L135" s="13">
        <f t="shared" si="3"/>
        <v>17.039170558842745</v>
      </c>
      <c r="M135" s="14">
        <f t="shared" si="4"/>
        <v>1.1081186142754874E-2</v>
      </c>
      <c r="N135" s="15">
        <f t="shared" si="5"/>
        <v>1537.67</v>
      </c>
    </row>
    <row r="136" spans="1:14" ht="50.25" customHeight="1" x14ac:dyDescent="0.2">
      <c r="A136" s="25">
        <v>131</v>
      </c>
      <c r="B136" s="29" t="s">
        <v>153</v>
      </c>
      <c r="C136" s="26" t="s">
        <v>15</v>
      </c>
      <c r="D136" s="22">
        <v>4</v>
      </c>
      <c r="E136" s="20">
        <v>1520</v>
      </c>
      <c r="F136" s="8">
        <f t="shared" si="6"/>
        <v>6080</v>
      </c>
      <c r="G136" s="21">
        <v>1554</v>
      </c>
      <c r="H136" s="24">
        <f t="shared" si="0"/>
        <v>6216</v>
      </c>
      <c r="I136" s="21">
        <v>1539</v>
      </c>
      <c r="J136" s="16">
        <f t="shared" si="1"/>
        <v>6156</v>
      </c>
      <c r="K136" s="12">
        <f t="shared" si="2"/>
        <v>1537.6666666666667</v>
      </c>
      <c r="L136" s="13">
        <f t="shared" si="3"/>
        <v>17.039170558842745</v>
      </c>
      <c r="M136" s="14">
        <f t="shared" si="4"/>
        <v>1.1081186142754874E-2</v>
      </c>
      <c r="N136" s="15">
        <f t="shared" si="5"/>
        <v>6150.68</v>
      </c>
    </row>
    <row r="137" spans="1:14" ht="47.25" customHeight="1" x14ac:dyDescent="0.2">
      <c r="A137" s="25">
        <v>132</v>
      </c>
      <c r="B137" s="29" t="s">
        <v>154</v>
      </c>
      <c r="C137" s="26" t="s">
        <v>15</v>
      </c>
      <c r="D137" s="22">
        <v>2</v>
      </c>
      <c r="E137" s="20">
        <v>1520</v>
      </c>
      <c r="F137" s="8">
        <f t="shared" si="6"/>
        <v>3040</v>
      </c>
      <c r="G137" s="21">
        <v>1554</v>
      </c>
      <c r="H137" s="24">
        <f t="shared" si="0"/>
        <v>3108</v>
      </c>
      <c r="I137" s="21">
        <v>1539</v>
      </c>
      <c r="J137" s="16">
        <f t="shared" si="1"/>
        <v>3078</v>
      </c>
      <c r="K137" s="12">
        <f t="shared" si="2"/>
        <v>1537.6666666666667</v>
      </c>
      <c r="L137" s="13">
        <f t="shared" si="3"/>
        <v>17.039170558842745</v>
      </c>
      <c r="M137" s="14">
        <f t="shared" si="4"/>
        <v>1.1081186142754874E-2</v>
      </c>
      <c r="N137" s="15">
        <f t="shared" si="5"/>
        <v>3075.34</v>
      </c>
    </row>
    <row r="138" spans="1:14" ht="44.25" customHeight="1" x14ac:dyDescent="0.2">
      <c r="A138" s="25">
        <v>133</v>
      </c>
      <c r="B138" s="29" t="s">
        <v>155</v>
      </c>
      <c r="C138" s="26" t="s">
        <v>15</v>
      </c>
      <c r="D138" s="22">
        <v>2</v>
      </c>
      <c r="E138" s="20">
        <v>1520</v>
      </c>
      <c r="F138" s="8">
        <f t="shared" si="6"/>
        <v>3040</v>
      </c>
      <c r="G138" s="21">
        <v>1554</v>
      </c>
      <c r="H138" s="24">
        <f t="shared" si="0"/>
        <v>3108</v>
      </c>
      <c r="I138" s="21">
        <v>1539</v>
      </c>
      <c r="J138" s="16">
        <f t="shared" si="1"/>
        <v>3078</v>
      </c>
      <c r="K138" s="12">
        <f t="shared" si="2"/>
        <v>1537.6666666666667</v>
      </c>
      <c r="L138" s="13">
        <f t="shared" si="3"/>
        <v>17.039170558842745</v>
      </c>
      <c r="M138" s="14">
        <f t="shared" si="4"/>
        <v>1.1081186142754874E-2</v>
      </c>
      <c r="N138" s="15">
        <f t="shared" si="5"/>
        <v>3075.34</v>
      </c>
    </row>
    <row r="139" spans="1:14" ht="45.75" customHeight="1" x14ac:dyDescent="0.2">
      <c r="A139" s="25">
        <v>134</v>
      </c>
      <c r="B139" s="29" t="s">
        <v>156</v>
      </c>
      <c r="C139" s="26" t="s">
        <v>15</v>
      </c>
      <c r="D139" s="22">
        <v>1</v>
      </c>
      <c r="E139" s="20">
        <v>1520</v>
      </c>
      <c r="F139" s="8">
        <f t="shared" si="6"/>
        <v>1520</v>
      </c>
      <c r="G139" s="21">
        <v>1554</v>
      </c>
      <c r="H139" s="24">
        <f t="shared" si="0"/>
        <v>1554</v>
      </c>
      <c r="I139" s="21">
        <v>1539</v>
      </c>
      <c r="J139" s="16">
        <f t="shared" si="1"/>
        <v>1539</v>
      </c>
      <c r="K139" s="12">
        <f t="shared" si="2"/>
        <v>1537.6666666666667</v>
      </c>
      <c r="L139" s="13">
        <f t="shared" si="3"/>
        <v>17.039170558842745</v>
      </c>
      <c r="M139" s="14">
        <f t="shared" si="4"/>
        <v>1.1081186142754874E-2</v>
      </c>
      <c r="N139" s="15">
        <f t="shared" si="5"/>
        <v>1537.67</v>
      </c>
    </row>
    <row r="140" spans="1:14" ht="48.75" customHeight="1" x14ac:dyDescent="0.2">
      <c r="A140" s="25">
        <v>135</v>
      </c>
      <c r="B140" s="29" t="s">
        <v>157</v>
      </c>
      <c r="C140" s="26" t="s">
        <v>15</v>
      </c>
      <c r="D140" s="22">
        <v>4</v>
      </c>
      <c r="E140" s="20">
        <v>1520</v>
      </c>
      <c r="F140" s="8">
        <f t="shared" si="6"/>
        <v>6080</v>
      </c>
      <c r="G140" s="21">
        <v>1554</v>
      </c>
      <c r="H140" s="24">
        <f t="shared" si="0"/>
        <v>6216</v>
      </c>
      <c r="I140" s="21">
        <v>1539</v>
      </c>
      <c r="J140" s="16">
        <f t="shared" si="1"/>
        <v>6156</v>
      </c>
      <c r="K140" s="12">
        <f t="shared" si="2"/>
        <v>1537.6666666666667</v>
      </c>
      <c r="L140" s="13">
        <f t="shared" si="3"/>
        <v>17.039170558842745</v>
      </c>
      <c r="M140" s="14">
        <f t="shared" si="4"/>
        <v>1.1081186142754874E-2</v>
      </c>
      <c r="N140" s="15">
        <f t="shared" si="5"/>
        <v>6150.68</v>
      </c>
    </row>
    <row r="141" spans="1:14" ht="44.25" customHeight="1" x14ac:dyDescent="0.2">
      <c r="A141" s="25">
        <v>136</v>
      </c>
      <c r="B141" s="29" t="s">
        <v>158</v>
      </c>
      <c r="C141" s="26" t="s">
        <v>15</v>
      </c>
      <c r="D141" s="22">
        <v>4</v>
      </c>
      <c r="E141" s="20">
        <v>1520</v>
      </c>
      <c r="F141" s="8">
        <f t="shared" si="6"/>
        <v>6080</v>
      </c>
      <c r="G141" s="21">
        <v>1554</v>
      </c>
      <c r="H141" s="24">
        <f t="shared" si="0"/>
        <v>6216</v>
      </c>
      <c r="I141" s="21">
        <v>1539</v>
      </c>
      <c r="J141" s="16">
        <f t="shared" si="1"/>
        <v>6156</v>
      </c>
      <c r="K141" s="12">
        <f t="shared" si="2"/>
        <v>1537.6666666666667</v>
      </c>
      <c r="L141" s="13">
        <f t="shared" si="3"/>
        <v>17.039170558842745</v>
      </c>
      <c r="M141" s="14">
        <f t="shared" si="4"/>
        <v>1.1081186142754874E-2</v>
      </c>
      <c r="N141" s="15">
        <f t="shared" si="5"/>
        <v>6150.68</v>
      </c>
    </row>
    <row r="142" spans="1:14" ht="48.75" customHeight="1" x14ac:dyDescent="0.2">
      <c r="A142" s="25">
        <v>137</v>
      </c>
      <c r="B142" s="29" t="s">
        <v>159</v>
      </c>
      <c r="C142" s="26" t="s">
        <v>15</v>
      </c>
      <c r="D142" s="22">
        <v>1</v>
      </c>
      <c r="E142" s="20">
        <v>1520</v>
      </c>
      <c r="F142" s="8">
        <f t="shared" si="6"/>
        <v>1520</v>
      </c>
      <c r="G142" s="21">
        <v>1554</v>
      </c>
      <c r="H142" s="24">
        <f t="shared" si="0"/>
        <v>1554</v>
      </c>
      <c r="I142" s="21">
        <v>1539</v>
      </c>
      <c r="J142" s="16">
        <f t="shared" si="1"/>
        <v>1539</v>
      </c>
      <c r="K142" s="12">
        <f t="shared" si="2"/>
        <v>1537.6666666666667</v>
      </c>
      <c r="L142" s="13">
        <f t="shared" si="3"/>
        <v>17.039170558842745</v>
      </c>
      <c r="M142" s="14">
        <f t="shared" si="4"/>
        <v>1.1081186142754874E-2</v>
      </c>
      <c r="N142" s="15">
        <f t="shared" si="5"/>
        <v>1537.67</v>
      </c>
    </row>
    <row r="143" spans="1:14" ht="12.75" customHeight="1" x14ac:dyDescent="0.2">
      <c r="A143" s="25">
        <v>138</v>
      </c>
      <c r="B143" s="29" t="s">
        <v>160</v>
      </c>
      <c r="C143" s="26" t="s">
        <v>15</v>
      </c>
      <c r="D143" s="22">
        <v>1</v>
      </c>
      <c r="E143" s="20">
        <v>1520</v>
      </c>
      <c r="F143" s="8">
        <f t="shared" si="6"/>
        <v>1520</v>
      </c>
      <c r="G143" s="21">
        <v>1554</v>
      </c>
      <c r="H143" s="24">
        <f t="shared" si="0"/>
        <v>1554</v>
      </c>
      <c r="I143" s="21">
        <v>1539</v>
      </c>
      <c r="J143" s="16">
        <f t="shared" si="1"/>
        <v>1539</v>
      </c>
      <c r="K143" s="12">
        <f t="shared" si="2"/>
        <v>1537.6666666666667</v>
      </c>
      <c r="L143" s="13">
        <f t="shared" si="3"/>
        <v>17.039170558842745</v>
      </c>
      <c r="M143" s="14">
        <f t="shared" si="4"/>
        <v>1.1081186142754874E-2</v>
      </c>
      <c r="N143" s="15">
        <f t="shared" si="5"/>
        <v>1537.67</v>
      </c>
    </row>
    <row r="144" spans="1:14" ht="45" x14ac:dyDescent="0.2">
      <c r="A144" s="25">
        <v>139</v>
      </c>
      <c r="B144" s="29" t="s">
        <v>161</v>
      </c>
      <c r="C144" s="26" t="s">
        <v>15</v>
      </c>
      <c r="D144" s="22">
        <v>4</v>
      </c>
      <c r="E144" s="20">
        <v>1520</v>
      </c>
      <c r="F144" s="8">
        <f t="shared" si="6"/>
        <v>6080</v>
      </c>
      <c r="G144" s="21">
        <v>1554</v>
      </c>
      <c r="H144" s="24">
        <f t="shared" si="0"/>
        <v>6216</v>
      </c>
      <c r="I144" s="21">
        <v>1539</v>
      </c>
      <c r="J144" s="16">
        <f t="shared" si="1"/>
        <v>6156</v>
      </c>
      <c r="K144" s="12">
        <f t="shared" si="2"/>
        <v>1537.6666666666667</v>
      </c>
      <c r="L144" s="13">
        <f t="shared" si="3"/>
        <v>17.039170558842745</v>
      </c>
      <c r="M144" s="14">
        <f t="shared" si="4"/>
        <v>1.1081186142754874E-2</v>
      </c>
      <c r="N144" s="15">
        <f t="shared" si="5"/>
        <v>6150.68</v>
      </c>
    </row>
    <row r="145" spans="1:14" ht="12.75" customHeight="1" x14ac:dyDescent="0.2">
      <c r="A145" s="25">
        <v>140</v>
      </c>
      <c r="B145" s="29" t="s">
        <v>162</v>
      </c>
      <c r="C145" s="26" t="s">
        <v>15</v>
      </c>
      <c r="D145" s="22">
        <v>2</v>
      </c>
      <c r="E145" s="20">
        <v>1520</v>
      </c>
      <c r="F145" s="8">
        <f t="shared" si="6"/>
        <v>3040</v>
      </c>
      <c r="G145" s="21">
        <v>1554</v>
      </c>
      <c r="H145" s="24">
        <f t="shared" si="0"/>
        <v>3108</v>
      </c>
      <c r="I145" s="21">
        <v>1539</v>
      </c>
      <c r="J145" s="16">
        <f t="shared" si="1"/>
        <v>3078</v>
      </c>
      <c r="K145" s="12">
        <f t="shared" si="2"/>
        <v>1537.6666666666667</v>
      </c>
      <c r="L145" s="13">
        <f t="shared" si="3"/>
        <v>17.039170558842745</v>
      </c>
      <c r="M145" s="14">
        <f t="shared" si="4"/>
        <v>1.1081186142754874E-2</v>
      </c>
      <c r="N145" s="15">
        <f t="shared" si="5"/>
        <v>3075.34</v>
      </c>
    </row>
    <row r="146" spans="1:14" ht="49.5" customHeight="1" x14ac:dyDescent="0.2">
      <c r="A146" s="25">
        <v>141</v>
      </c>
      <c r="B146" s="29" t="s">
        <v>163</v>
      </c>
      <c r="C146" s="26" t="s">
        <v>15</v>
      </c>
      <c r="D146" s="22">
        <v>4</v>
      </c>
      <c r="E146" s="20">
        <v>1520</v>
      </c>
      <c r="F146" s="8">
        <f t="shared" si="6"/>
        <v>6080</v>
      </c>
      <c r="G146" s="21">
        <v>1554</v>
      </c>
      <c r="H146" s="24">
        <f t="shared" si="0"/>
        <v>6216</v>
      </c>
      <c r="I146" s="21">
        <v>1539</v>
      </c>
      <c r="J146" s="16">
        <f t="shared" si="1"/>
        <v>6156</v>
      </c>
      <c r="K146" s="12">
        <f t="shared" si="2"/>
        <v>1537.6666666666667</v>
      </c>
      <c r="L146" s="13">
        <f t="shared" si="3"/>
        <v>17.039170558842745</v>
      </c>
      <c r="M146" s="14">
        <f t="shared" si="4"/>
        <v>1.1081186142754874E-2</v>
      </c>
      <c r="N146" s="15">
        <f t="shared" si="5"/>
        <v>6150.68</v>
      </c>
    </row>
    <row r="147" spans="1:14" ht="48.75" customHeight="1" x14ac:dyDescent="0.2">
      <c r="A147" s="25">
        <v>142</v>
      </c>
      <c r="B147" s="29" t="s">
        <v>164</v>
      </c>
      <c r="C147" s="26" t="s">
        <v>15</v>
      </c>
      <c r="D147" s="22">
        <v>1</v>
      </c>
      <c r="E147" s="20">
        <v>1520</v>
      </c>
      <c r="F147" s="8">
        <f t="shared" si="6"/>
        <v>1520</v>
      </c>
      <c r="G147" s="21">
        <v>1554</v>
      </c>
      <c r="H147" s="24">
        <f t="shared" si="0"/>
        <v>1554</v>
      </c>
      <c r="I147" s="21">
        <v>1539</v>
      </c>
      <c r="J147" s="16">
        <f t="shared" si="1"/>
        <v>1539</v>
      </c>
      <c r="K147" s="12">
        <f t="shared" si="2"/>
        <v>1537.6666666666667</v>
      </c>
      <c r="L147" s="13">
        <f t="shared" si="3"/>
        <v>17.039170558842745</v>
      </c>
      <c r="M147" s="14">
        <f t="shared" si="4"/>
        <v>1.1081186142754874E-2</v>
      </c>
      <c r="N147" s="15">
        <f t="shared" si="5"/>
        <v>1537.67</v>
      </c>
    </row>
    <row r="148" spans="1:14" ht="42.75" customHeight="1" x14ac:dyDescent="0.2">
      <c r="A148" s="25">
        <v>143</v>
      </c>
      <c r="B148" s="29" t="s">
        <v>165</v>
      </c>
      <c r="C148" s="26" t="s">
        <v>15</v>
      </c>
      <c r="D148" s="22">
        <v>1</v>
      </c>
      <c r="E148" s="20">
        <v>1520</v>
      </c>
      <c r="F148" s="8">
        <f t="shared" si="6"/>
        <v>1520</v>
      </c>
      <c r="G148" s="21">
        <v>1554</v>
      </c>
      <c r="H148" s="24">
        <f t="shared" si="0"/>
        <v>1554</v>
      </c>
      <c r="I148" s="21">
        <v>1539</v>
      </c>
      <c r="J148" s="16">
        <f t="shared" si="1"/>
        <v>1539</v>
      </c>
      <c r="K148" s="12">
        <f t="shared" si="2"/>
        <v>1537.6666666666667</v>
      </c>
      <c r="L148" s="13">
        <f t="shared" si="3"/>
        <v>17.039170558842745</v>
      </c>
      <c r="M148" s="14">
        <f t="shared" si="4"/>
        <v>1.1081186142754874E-2</v>
      </c>
      <c r="N148" s="15">
        <f t="shared" si="5"/>
        <v>1537.67</v>
      </c>
    </row>
    <row r="149" spans="1:14" ht="58.5" customHeight="1" x14ac:dyDescent="0.2">
      <c r="A149" s="25">
        <v>144</v>
      </c>
      <c r="B149" s="29" t="s">
        <v>166</v>
      </c>
      <c r="C149" s="26" t="s">
        <v>15</v>
      </c>
      <c r="D149" s="22">
        <v>1</v>
      </c>
      <c r="E149" s="20">
        <v>1520</v>
      </c>
      <c r="F149" s="8">
        <f t="shared" si="6"/>
        <v>1520</v>
      </c>
      <c r="G149" s="21">
        <v>1554</v>
      </c>
      <c r="H149" s="24">
        <f t="shared" si="0"/>
        <v>1554</v>
      </c>
      <c r="I149" s="21">
        <v>1539</v>
      </c>
      <c r="J149" s="16">
        <f t="shared" si="1"/>
        <v>1539</v>
      </c>
      <c r="K149" s="12">
        <f t="shared" si="2"/>
        <v>1537.6666666666667</v>
      </c>
      <c r="L149" s="13">
        <f t="shared" si="3"/>
        <v>17.039170558842745</v>
      </c>
      <c r="M149" s="14">
        <f t="shared" si="4"/>
        <v>1.1081186142754874E-2</v>
      </c>
      <c r="N149" s="15">
        <f t="shared" si="5"/>
        <v>1537.67</v>
      </c>
    </row>
    <row r="150" spans="1:14" ht="46.5" customHeight="1" x14ac:dyDescent="0.2">
      <c r="A150" s="25">
        <v>145</v>
      </c>
      <c r="B150" s="29" t="s">
        <v>167</v>
      </c>
      <c r="C150" s="26" t="s">
        <v>15</v>
      </c>
      <c r="D150" s="22">
        <v>3</v>
      </c>
      <c r="E150" s="20">
        <v>1520</v>
      </c>
      <c r="F150" s="8">
        <f t="shared" si="6"/>
        <v>4560</v>
      </c>
      <c r="G150" s="21">
        <v>1554</v>
      </c>
      <c r="H150" s="24">
        <f t="shared" si="0"/>
        <v>4662</v>
      </c>
      <c r="I150" s="21">
        <v>1539</v>
      </c>
      <c r="J150" s="16">
        <f t="shared" si="1"/>
        <v>4617</v>
      </c>
      <c r="K150" s="12">
        <f t="shared" si="2"/>
        <v>1537.6666666666667</v>
      </c>
      <c r="L150" s="13">
        <f t="shared" si="3"/>
        <v>17.039170558842745</v>
      </c>
      <c r="M150" s="14">
        <f t="shared" si="4"/>
        <v>1.1081186142754874E-2</v>
      </c>
      <c r="N150" s="15">
        <f t="shared" si="5"/>
        <v>4613.01</v>
      </c>
    </row>
    <row r="151" spans="1:14" ht="47.25" customHeight="1" x14ac:dyDescent="0.2">
      <c r="A151" s="25">
        <v>146</v>
      </c>
      <c r="B151" s="29" t="s">
        <v>168</v>
      </c>
      <c r="C151" s="26" t="s">
        <v>15</v>
      </c>
      <c r="D151" s="22">
        <v>3</v>
      </c>
      <c r="E151" s="20">
        <v>1520</v>
      </c>
      <c r="F151" s="8">
        <f t="shared" si="6"/>
        <v>4560</v>
      </c>
      <c r="G151" s="21">
        <v>1554</v>
      </c>
      <c r="H151" s="24">
        <f t="shared" si="0"/>
        <v>4662</v>
      </c>
      <c r="I151" s="21">
        <v>1539</v>
      </c>
      <c r="J151" s="16">
        <f t="shared" si="1"/>
        <v>4617</v>
      </c>
      <c r="K151" s="12">
        <f t="shared" si="2"/>
        <v>1537.6666666666667</v>
      </c>
      <c r="L151" s="13">
        <f t="shared" si="3"/>
        <v>17.039170558842745</v>
      </c>
      <c r="M151" s="14">
        <f t="shared" si="4"/>
        <v>1.1081186142754874E-2</v>
      </c>
      <c r="N151" s="15">
        <f t="shared" si="5"/>
        <v>4613.01</v>
      </c>
    </row>
    <row r="152" spans="1:14" ht="75" x14ac:dyDescent="0.2">
      <c r="A152" s="25">
        <v>147</v>
      </c>
      <c r="B152" s="29" t="s">
        <v>169</v>
      </c>
      <c r="C152" s="26" t="s">
        <v>15</v>
      </c>
      <c r="D152" s="22">
        <v>2</v>
      </c>
      <c r="E152" s="20">
        <v>1520</v>
      </c>
      <c r="F152" s="8">
        <f t="shared" si="6"/>
        <v>3040</v>
      </c>
      <c r="G152" s="21">
        <v>1554</v>
      </c>
      <c r="H152" s="24">
        <f t="shared" si="0"/>
        <v>3108</v>
      </c>
      <c r="I152" s="21">
        <v>1539</v>
      </c>
      <c r="J152" s="16">
        <f t="shared" si="1"/>
        <v>3078</v>
      </c>
      <c r="K152" s="12">
        <f t="shared" si="2"/>
        <v>1537.6666666666667</v>
      </c>
      <c r="L152" s="13">
        <f t="shared" si="3"/>
        <v>17.039170558842745</v>
      </c>
      <c r="M152" s="14">
        <f t="shared" si="4"/>
        <v>1.1081186142754874E-2</v>
      </c>
      <c r="N152" s="15">
        <f t="shared" si="5"/>
        <v>3075.34</v>
      </c>
    </row>
    <row r="153" spans="1:14" ht="43.5" customHeight="1" x14ac:dyDescent="0.2">
      <c r="A153" s="25">
        <v>148</v>
      </c>
      <c r="B153" s="29" t="s">
        <v>170</v>
      </c>
      <c r="C153" s="26" t="s">
        <v>15</v>
      </c>
      <c r="D153" s="22">
        <v>2</v>
      </c>
      <c r="E153" s="20">
        <v>1520</v>
      </c>
      <c r="F153" s="8">
        <f t="shared" si="6"/>
        <v>3040</v>
      </c>
      <c r="G153" s="21">
        <v>1554</v>
      </c>
      <c r="H153" s="24">
        <f t="shared" si="0"/>
        <v>3108</v>
      </c>
      <c r="I153" s="21">
        <v>1539</v>
      </c>
      <c r="J153" s="16">
        <f t="shared" si="1"/>
        <v>3078</v>
      </c>
      <c r="K153" s="12">
        <f>(E153+G153+I153)/3</f>
        <v>1537.6666666666667</v>
      </c>
      <c r="L153" s="13">
        <f t="shared" si="3"/>
        <v>17.039170558842745</v>
      </c>
      <c r="M153" s="14">
        <f t="shared" si="4"/>
        <v>1.1081186142754874E-2</v>
      </c>
      <c r="N153" s="15">
        <f t="shared" si="5"/>
        <v>3075.34</v>
      </c>
    </row>
    <row r="154" spans="1:14" ht="30" x14ac:dyDescent="0.2">
      <c r="A154" s="25">
        <v>149</v>
      </c>
      <c r="B154" s="29" t="s">
        <v>171</v>
      </c>
      <c r="C154" s="26" t="s">
        <v>16</v>
      </c>
      <c r="D154" s="22">
        <v>5</v>
      </c>
      <c r="E154" s="20">
        <v>625</v>
      </c>
      <c r="F154" s="8">
        <f t="shared" si="6"/>
        <v>3125</v>
      </c>
      <c r="G154" s="21">
        <v>613</v>
      </c>
      <c r="H154" s="24">
        <f t="shared" si="0"/>
        <v>3065</v>
      </c>
      <c r="I154" s="21">
        <v>607</v>
      </c>
      <c r="J154" s="16">
        <f t="shared" si="1"/>
        <v>3035</v>
      </c>
      <c r="K154" s="12">
        <f t="shared" si="2"/>
        <v>615</v>
      </c>
      <c r="L154" s="13">
        <f t="shared" si="3"/>
        <v>9.1651513899116797</v>
      </c>
      <c r="M154" s="14">
        <f t="shared" si="4"/>
        <v>1.490268518684826E-2</v>
      </c>
      <c r="N154" s="15">
        <f t="shared" si="5"/>
        <v>3075</v>
      </c>
    </row>
    <row r="155" spans="1:14" ht="15" x14ac:dyDescent="0.2">
      <c r="A155" s="25">
        <v>150</v>
      </c>
      <c r="B155" s="29" t="s">
        <v>172</v>
      </c>
      <c r="C155" s="26" t="s">
        <v>16</v>
      </c>
      <c r="D155" s="22">
        <v>10</v>
      </c>
      <c r="E155" s="20">
        <v>329</v>
      </c>
      <c r="F155" s="8">
        <f t="shared" si="6"/>
        <v>3290</v>
      </c>
      <c r="G155" s="21">
        <v>323</v>
      </c>
      <c r="H155" s="24">
        <f t="shared" si="0"/>
        <v>3230</v>
      </c>
      <c r="I155" s="21">
        <v>320</v>
      </c>
      <c r="J155" s="16">
        <f t="shared" si="1"/>
        <v>3200</v>
      </c>
      <c r="K155" s="12">
        <f t="shared" si="2"/>
        <v>324</v>
      </c>
      <c r="L155" s="13">
        <f t="shared" si="3"/>
        <v>4.5825756949558398</v>
      </c>
      <c r="M155" s="14">
        <f t="shared" si="4"/>
        <v>1.4143752144925432E-2</v>
      </c>
      <c r="N155" s="15">
        <f t="shared" si="5"/>
        <v>3240</v>
      </c>
    </row>
    <row r="156" spans="1:14" x14ac:dyDescent="0.2">
      <c r="A156" s="9"/>
      <c r="B156" s="27" t="s">
        <v>10</v>
      </c>
      <c r="C156" s="17"/>
      <c r="D156" s="18"/>
      <c r="E156" s="19"/>
      <c r="F156" s="23">
        <f>SUM(F6:F155)</f>
        <v>1992568</v>
      </c>
      <c r="G156" s="19"/>
      <c r="H156" s="23">
        <f>SUM(H6:H155)</f>
        <v>1958766</v>
      </c>
      <c r="I156" s="19"/>
      <c r="J156" s="23">
        <f>SUM(J6:J155)</f>
        <v>1939922.2999999996</v>
      </c>
      <c r="K156" s="19"/>
      <c r="L156" s="10"/>
      <c r="M156" s="10"/>
      <c r="N156" s="10">
        <f>SUM(N6:N155)</f>
        <v>1963744.6799999962</v>
      </c>
    </row>
    <row r="159" spans="1:14" ht="15.75" x14ac:dyDescent="0.2">
      <c r="A159" s="6"/>
      <c r="B159" s="31" t="s">
        <v>24</v>
      </c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</row>
  </sheetData>
  <mergeCells count="16">
    <mergeCell ref="A1:N1"/>
    <mergeCell ref="B159:N159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8" type="noConversion"/>
  <pageMargins left="0.7" right="0.7" top="0.75" bottom="0.75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НМЦК</vt:lpstr>
      <vt:lpstr>НМЦК!_GoBack</vt:lpstr>
      <vt:lpstr>НМЦК!Область_печати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Прох Надежда Васильевна</cp:lastModifiedBy>
  <cp:lastPrinted>2022-11-16T06:41:53Z</cp:lastPrinted>
  <dcterms:created xsi:type="dcterms:W3CDTF">2018-12-14T15:08:00Z</dcterms:created>
  <dcterms:modified xsi:type="dcterms:W3CDTF">2022-12-07T08:27:31Z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