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ки 2021\10 школа\Закупки\МедОсмотр\"/>
    </mc:Choice>
  </mc:AlternateContent>
  <bookViews>
    <workbookView xWindow="0" yWindow="60" windowWidth="15480" windowHeight="115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Лист1!$A$1:$O$25</definedName>
  </definedNames>
  <calcPr calcId="162913"/>
</workbook>
</file>

<file path=xl/calcChain.xml><?xml version="1.0" encoding="utf-8"?>
<calcChain xmlns="http://schemas.openxmlformats.org/spreadsheetml/2006/main">
  <c r="M15" i="1" l="1"/>
  <c r="N15" i="1" s="1"/>
  <c r="O15" i="1" s="1"/>
  <c r="O16" i="1" s="1"/>
  <c r="K15" i="1"/>
  <c r="I15" i="1"/>
  <c r="J15" i="1" s="1"/>
  <c r="L15" i="1" l="1"/>
</calcChain>
</file>

<file path=xl/sharedStrings.xml><?xml version="1.0" encoding="utf-8"?>
<sst xmlns="http://schemas.openxmlformats.org/spreadsheetml/2006/main" count="27" uniqueCount="25">
  <si>
    <t>Основные характеристики объекта закупки</t>
  </si>
  <si>
    <t>Используемый метод определения НМЦК с обоснованием:</t>
  </si>
  <si>
    <t>Метод сопоставимых рыночных цен (анализа рынка)</t>
  </si>
  <si>
    <t xml:space="preserve">      В качестве источника информации о цене услуг, являющихся предметом заказа, использовалась информация о ценах производителей (ценовые предложения компаний, осуществляющих деятельность на рынке товаров, работ, услуг, являющихся предметом торгов), путём запроса коммерческих предложений.</t>
  </si>
  <si>
    <t>№</t>
  </si>
  <si>
    <t>Оценка однородности совокупности значений</t>
  </si>
  <si>
    <t>Н(М)ЦК, ЦКЕП, определяемая методом сопоставимых рыночных цен (анализа рынка)</t>
  </si>
  <si>
    <t>Средняя арифметическая сумма Н(М)КЦ, контракта</t>
  </si>
  <si>
    <t xml:space="preserve">Среднее квадратичное откланение </t>
  </si>
  <si>
    <t>Коэффициент вариации цен, V (%)</t>
  </si>
  <si>
    <t>Цена за единицу изм. С округлением до сотых долей после запятой</t>
  </si>
  <si>
    <t>Расчет Н(М)КЦ, ЦКЕП по формуле НМЦК=v/n* Σⁿᵢ‗₁ Цᵢ</t>
  </si>
  <si>
    <t>Средняя арифметическая цена за единицу</t>
  </si>
  <si>
    <t>Н(М)КЦ, ЦКЕП контракта с учетом округления цены единицу</t>
  </si>
  <si>
    <t>Поставщик  № 1 (руб.)</t>
  </si>
  <si>
    <t>Поставщик № 2 (руб.)</t>
  </si>
  <si>
    <t>Поставщик № 3 (руб.)</t>
  </si>
  <si>
    <t xml:space="preserve">Кол-во </t>
  </si>
  <si>
    <t>Ведущий специалист по закупкам</t>
  </si>
  <si>
    <t xml:space="preserve">    _______________/Н.М. Синицына/</t>
  </si>
  <si>
    <t>Наименование товара</t>
  </si>
  <si>
    <t>О.П.Синёва</t>
  </si>
  <si>
    <t>ОБОСНОВАНИЕ НАЧАЛЬНОЙ (МАКСИМАЛЬНОЙ) ЦЕНЫ ДОГОВОРА</t>
  </si>
  <si>
    <t>Оказание услуг по проведению медицинского осмотра</t>
  </si>
  <si>
    <t xml:space="preserve">    "__" июля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</si>
</sst>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"/>
    <numFmt numFmtId="166" formatCode="#,##0.00;[Red]#,##0.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10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7" fillId="0" borderId="0" xfId="0" applyFont="1"/>
    <xf numFmtId="0" fontId="0" fillId="0" borderId="0" xfId="0" applyFill="1"/>
    <xf numFmtId="0" fontId="7" fillId="0" borderId="0" xfId="0" applyFont="1" applyFill="1"/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2" fontId="13" fillId="0" borderId="8" xfId="0" applyNumberFormat="1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center" vertical="center"/>
    </xf>
    <xf numFmtId="10" fontId="13" fillId="0" borderId="8" xfId="0" applyNumberFormat="1" applyFont="1" applyFill="1" applyBorder="1" applyAlignment="1">
      <alignment horizontal="center" vertical="center"/>
    </xf>
    <xf numFmtId="2" fontId="13" fillId="0" borderId="8" xfId="0" applyNumberFormat="1" applyFont="1" applyFill="1" applyBorder="1" applyAlignment="1">
      <alignment vertical="center"/>
    </xf>
    <xf numFmtId="166" fontId="9" fillId="2" borderId="5" xfId="0" applyNumberFormat="1" applyFont="1" applyFill="1" applyBorder="1" applyAlignment="1">
      <alignment horizontal="center" vertical="center"/>
    </xf>
    <xf numFmtId="164" fontId="14" fillId="0" borderId="4" xfId="2" applyFont="1" applyBorder="1" applyAlignment="1"/>
    <xf numFmtId="0" fontId="7" fillId="0" borderId="0" xfId="0" applyFont="1" applyFill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0" fontId="1" fillId="0" borderId="8" xfId="0" applyFont="1" applyFill="1" applyBorder="1" applyAlignment="1">
      <alignment vertical="distributed"/>
    </xf>
    <xf numFmtId="0" fontId="3" fillId="0" borderId="8" xfId="0" applyFont="1" applyFill="1" applyBorder="1" applyAlignment="1">
      <alignment vertical="distributed"/>
    </xf>
    <xf numFmtId="49" fontId="11" fillId="0" borderId="2" xfId="0" applyNumberFormat="1" applyFont="1" applyFill="1" applyBorder="1" applyAlignment="1">
      <alignment horizontal="left" vertical="distributed" wrapText="1"/>
    </xf>
    <xf numFmtId="49" fontId="11" fillId="0" borderId="3" xfId="0" applyNumberFormat="1" applyFont="1" applyFill="1" applyBorder="1" applyAlignment="1">
      <alignment horizontal="left" vertical="distributed" wrapText="1"/>
    </xf>
    <xf numFmtId="49" fontId="11" fillId="0" borderId="4" xfId="0" applyNumberFormat="1" applyFont="1" applyFill="1" applyBorder="1" applyAlignment="1">
      <alignment horizontal="left" vertical="distributed" wrapText="1"/>
    </xf>
    <xf numFmtId="0" fontId="12" fillId="0" borderId="8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2" fillId="0" borderId="0" xfId="0" applyFont="1" applyAlignment="1">
      <alignment vertical="distributed"/>
    </xf>
    <xf numFmtId="0" fontId="5" fillId="0" borderId="9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/>
    </xf>
    <xf numFmtId="0" fontId="9" fillId="0" borderId="9" xfId="0" applyFont="1" applyBorder="1" applyAlignment="1">
      <alignment horizontal="center" vertical="distributed"/>
    </xf>
    <xf numFmtId="0" fontId="9" fillId="0" borderId="8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7" fillId="0" borderId="14" xfId="0" applyFont="1" applyBorder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view="pageBreakPreview" topLeftCell="A11" zoomScaleNormal="100" zoomScaleSheetLayoutView="100" workbookViewId="0">
      <selection activeCell="G22" sqref="G22"/>
    </sheetView>
  </sheetViews>
  <sheetFormatPr defaultRowHeight="15" x14ac:dyDescent="0.25"/>
  <cols>
    <col min="1" max="1" width="4.42578125" customWidth="1"/>
    <col min="4" max="4" width="4.28515625" customWidth="1"/>
    <col min="5" max="5" width="7.42578125" customWidth="1"/>
    <col min="6" max="6" width="13.7109375" customWidth="1"/>
    <col min="7" max="7" width="13.42578125" customWidth="1"/>
    <col min="8" max="8" width="12.7109375" customWidth="1"/>
    <col min="9" max="9" width="9.5703125" customWidth="1"/>
    <col min="10" max="10" width="10.5703125" customWidth="1"/>
    <col min="11" max="11" width="11.140625" customWidth="1"/>
    <col min="12" max="12" width="9.5703125" customWidth="1"/>
    <col min="13" max="13" width="16.5703125" customWidth="1"/>
    <col min="14" max="14" width="9.28515625" bestFit="1" customWidth="1"/>
    <col min="15" max="15" width="21.5703125" customWidth="1"/>
  </cols>
  <sheetData>
    <row r="1" spans="1:18" ht="48.75" customHeight="1" x14ac:dyDescent="0.25">
      <c r="L1" s="19"/>
      <c r="M1" s="20"/>
      <c r="N1" s="20"/>
      <c r="O1" s="20"/>
    </row>
    <row r="2" spans="1:18" ht="18" customHeight="1" x14ac:dyDescent="0.3">
      <c r="A2" s="21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"/>
    </row>
    <row r="3" spans="1:18" ht="2.25" hidden="1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"/>
    </row>
    <row r="4" spans="1:18" ht="18.75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</row>
    <row r="5" spans="1:18" ht="65.25" customHeight="1" x14ac:dyDescent="0.25">
      <c r="A5" s="24" t="s">
        <v>0</v>
      </c>
      <c r="B5" s="25"/>
      <c r="C5" s="25"/>
      <c r="D5" s="25"/>
      <c r="E5" s="25"/>
      <c r="F5" s="26" t="s">
        <v>23</v>
      </c>
      <c r="G5" s="27"/>
      <c r="H5" s="27"/>
      <c r="I5" s="27"/>
      <c r="J5" s="27"/>
      <c r="K5" s="27"/>
      <c r="L5" s="27"/>
      <c r="M5" s="28"/>
      <c r="N5" s="2"/>
      <c r="O5" s="2"/>
    </row>
    <row r="6" spans="1:18" ht="36.75" customHeight="1" x14ac:dyDescent="0.25">
      <c r="A6" s="24" t="s">
        <v>1</v>
      </c>
      <c r="B6" s="25"/>
      <c r="C6" s="25"/>
      <c r="D6" s="25"/>
      <c r="E6" s="25"/>
      <c r="F6" s="29" t="s">
        <v>2</v>
      </c>
      <c r="G6" s="29"/>
      <c r="H6" s="29"/>
      <c r="I6" s="29"/>
      <c r="J6" s="29"/>
      <c r="K6" s="29"/>
      <c r="L6" s="29"/>
      <c r="M6" s="29"/>
      <c r="N6" s="2"/>
      <c r="O6" s="2"/>
    </row>
    <row r="7" spans="1:18" ht="9.75" hidden="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x14ac:dyDescent="0.25">
      <c r="A8" s="37" t="s">
        <v>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2"/>
    </row>
    <row r="9" spans="1:18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2"/>
    </row>
    <row r="10" spans="1:18" ht="22.5" customHeight="1" thickBot="1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2"/>
    </row>
    <row r="11" spans="1:18" s="1" customFormat="1" ht="12.75" x14ac:dyDescent="0.2">
      <c r="A11" s="47" t="s">
        <v>4</v>
      </c>
      <c r="B11" s="44" t="s">
        <v>20</v>
      </c>
      <c r="C11" s="44"/>
      <c r="D11" s="44"/>
      <c r="E11" s="38" t="s">
        <v>17</v>
      </c>
      <c r="F11" s="42" t="s">
        <v>5</v>
      </c>
      <c r="G11" s="42"/>
      <c r="H11" s="42"/>
      <c r="I11" s="38" t="s">
        <v>5</v>
      </c>
      <c r="J11" s="38"/>
      <c r="K11" s="38"/>
      <c r="L11" s="38"/>
      <c r="M11" s="38" t="s">
        <v>6</v>
      </c>
      <c r="N11" s="38"/>
      <c r="O11" s="39"/>
    </row>
    <row r="12" spans="1:18" s="1" customFormat="1" ht="0.75" customHeight="1" x14ac:dyDescent="0.2">
      <c r="A12" s="48"/>
      <c r="B12" s="45"/>
      <c r="C12" s="45"/>
      <c r="D12" s="45"/>
      <c r="E12" s="40"/>
      <c r="F12" s="43"/>
      <c r="G12" s="43"/>
      <c r="H12" s="43"/>
      <c r="I12" s="40"/>
      <c r="J12" s="40"/>
      <c r="K12" s="40"/>
      <c r="L12" s="40"/>
      <c r="M12" s="40"/>
      <c r="N12" s="40"/>
      <c r="O12" s="41"/>
    </row>
    <row r="13" spans="1:18" x14ac:dyDescent="0.25">
      <c r="A13" s="48"/>
      <c r="B13" s="45"/>
      <c r="C13" s="45"/>
      <c r="D13" s="45"/>
      <c r="E13" s="40"/>
      <c r="F13" s="43"/>
      <c r="G13" s="43"/>
      <c r="H13" s="43"/>
      <c r="I13" s="40"/>
      <c r="J13" s="40"/>
      <c r="K13" s="40"/>
      <c r="L13" s="40"/>
      <c r="M13" s="40"/>
      <c r="N13" s="40"/>
      <c r="O13" s="41"/>
    </row>
    <row r="14" spans="1:18" ht="117" customHeight="1" thickBot="1" x14ac:dyDescent="0.3">
      <c r="A14" s="49"/>
      <c r="B14" s="46"/>
      <c r="C14" s="46"/>
      <c r="D14" s="46"/>
      <c r="E14" s="46"/>
      <c r="F14" s="9" t="s">
        <v>14</v>
      </c>
      <c r="G14" s="9" t="s">
        <v>15</v>
      </c>
      <c r="H14" s="9" t="s">
        <v>16</v>
      </c>
      <c r="I14" s="9" t="s">
        <v>12</v>
      </c>
      <c r="J14" s="9" t="s">
        <v>7</v>
      </c>
      <c r="K14" s="9" t="s">
        <v>8</v>
      </c>
      <c r="L14" s="9" t="s">
        <v>9</v>
      </c>
      <c r="M14" s="9" t="s">
        <v>11</v>
      </c>
      <c r="N14" s="9" t="s">
        <v>10</v>
      </c>
      <c r="O14" s="10" t="s">
        <v>13</v>
      </c>
    </row>
    <row r="15" spans="1:18" s="3" customFormat="1" ht="180.75" customHeight="1" x14ac:dyDescent="0.25">
      <c r="A15" s="7">
        <v>1</v>
      </c>
      <c r="B15" s="30" t="s">
        <v>23</v>
      </c>
      <c r="C15" s="31"/>
      <c r="D15" s="32"/>
      <c r="E15" s="8">
        <v>100</v>
      </c>
      <c r="F15" s="15">
        <v>2000</v>
      </c>
      <c r="G15" s="15">
        <v>2200</v>
      </c>
      <c r="H15" s="15">
        <v>2400</v>
      </c>
      <c r="I15" s="11">
        <f t="shared" ref="I15" si="0">AVERAGE(F15:H15)</f>
        <v>2200</v>
      </c>
      <c r="J15" s="11">
        <f t="shared" ref="J15" si="1">I15*E15</f>
        <v>220000</v>
      </c>
      <c r="K15" s="12">
        <f t="shared" ref="K15" si="2">STDEVA(F15,G15,H15)</f>
        <v>200</v>
      </c>
      <c r="L15" s="13">
        <f t="shared" ref="L15" si="3">K15/J15</f>
        <v>9.0909090909090909E-4</v>
      </c>
      <c r="M15" s="11">
        <f t="shared" ref="M15" si="4">E15/3*(F15+G15+H15)</f>
        <v>220000.00000000003</v>
      </c>
      <c r="N15" s="14">
        <f t="shared" ref="N15" si="5">M15/E15</f>
        <v>2200.0000000000005</v>
      </c>
      <c r="O15" s="14">
        <f t="shared" ref="O15" si="6">N15*E15</f>
        <v>220000.00000000006</v>
      </c>
    </row>
    <row r="16" spans="1:18" x14ac:dyDescent="0.25">
      <c r="B16" s="34"/>
      <c r="C16" s="35"/>
      <c r="D16" s="3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6">
        <f>SUM(O15)</f>
        <v>220000.00000000006</v>
      </c>
      <c r="P16" s="3"/>
      <c r="Q16" s="3"/>
      <c r="R16" s="3"/>
    </row>
    <row r="17" spans="1:15" ht="0.75" customHeight="1" x14ac:dyDescent="0.25">
      <c r="A17" s="6"/>
      <c r="B17" s="33"/>
      <c r="C17" s="33"/>
      <c r="D17" s="33"/>
      <c r="E17" s="6"/>
      <c r="F17" s="6"/>
      <c r="G17" s="17"/>
      <c r="H17" s="3"/>
      <c r="I17" s="3"/>
      <c r="J17" s="3"/>
      <c r="K17" s="3"/>
      <c r="L17" s="3"/>
      <c r="M17" s="3"/>
      <c r="N17" s="3"/>
      <c r="O17" s="3"/>
    </row>
    <row r="18" spans="1:15" ht="5.25" customHeight="1" x14ac:dyDescent="0.25"/>
    <row r="19" spans="1:15" x14ac:dyDescent="0.25">
      <c r="B19" s="4" t="s">
        <v>18</v>
      </c>
      <c r="C19" s="4"/>
      <c r="D19" s="4"/>
    </row>
    <row r="20" spans="1:15" ht="0.75" customHeight="1" x14ac:dyDescent="0.25">
      <c r="B20" s="2"/>
      <c r="C20" s="2"/>
      <c r="D20" s="2"/>
    </row>
    <row r="21" spans="1:15" hidden="1" x14ac:dyDescent="0.25"/>
    <row r="22" spans="1:15" ht="24" customHeight="1" x14ac:dyDescent="0.25">
      <c r="B22" t="s">
        <v>19</v>
      </c>
      <c r="D22" t="s">
        <v>21</v>
      </c>
    </row>
    <row r="23" spans="1:15" ht="6.75" customHeight="1" x14ac:dyDescent="0.25"/>
    <row r="24" spans="1:15" ht="3" customHeight="1" x14ac:dyDescent="0.25"/>
    <row r="25" spans="1:15" x14ac:dyDescent="0.25">
      <c r="B25" t="s">
        <v>24</v>
      </c>
    </row>
  </sheetData>
  <mergeCells count="17">
    <mergeCell ref="B15:D15"/>
    <mergeCell ref="B17:D17"/>
    <mergeCell ref="B16:D16"/>
    <mergeCell ref="A8:N10"/>
    <mergeCell ref="M11:O13"/>
    <mergeCell ref="I11:L13"/>
    <mergeCell ref="F11:H13"/>
    <mergeCell ref="B11:D14"/>
    <mergeCell ref="E11:E14"/>
    <mergeCell ref="A11:A14"/>
    <mergeCell ref="L1:O1"/>
    <mergeCell ref="A2:N2"/>
    <mergeCell ref="A3:N3"/>
    <mergeCell ref="A6:E6"/>
    <mergeCell ref="A5:E5"/>
    <mergeCell ref="F5:M5"/>
    <mergeCell ref="F6:M6"/>
  </mergeCells>
  <phoneticPr fontId="0" type="noConversion"/>
  <pageMargins left="0.43307086614173229" right="0.23622047244094491" top="0.39370078740157483" bottom="0.35433070866141736" header="0.31496062992125984" footer="0.31496062992125984"/>
  <pageSetup paperSize="9" scale="85" orientation="landscape" r:id="rId1"/>
  <rowBreaks count="1" manualBreakCount="1">
    <brk id="2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</dc:creator>
  <cp:lastModifiedBy>Пользователь Windows</cp:lastModifiedBy>
  <cp:lastPrinted>2017-05-25T13:03:31Z</cp:lastPrinted>
  <dcterms:created xsi:type="dcterms:W3CDTF">2015-02-25T10:47:36Z</dcterms:created>
  <dcterms:modified xsi:type="dcterms:W3CDTF">2021-07-19T19:39:45Z</dcterms:modified>
</cp:coreProperties>
</file>