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цены'!$A$1:$R$19</definedName>
  </definedNames>
  <calcPr calcId="144525"/>
</workbook>
</file>

<file path=xl/calcChain.xml><?xml version="1.0" encoding="utf-8"?>
<calcChain xmlns="http://schemas.openxmlformats.org/spreadsheetml/2006/main">
  <c r="Q8" i="2" l="1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P8" i="2"/>
  <c r="P9" i="2"/>
  <c r="P10" i="2"/>
  <c r="P11" i="2"/>
  <c r="P12" i="2"/>
  <c r="P13" i="2"/>
  <c r="P14" i="2"/>
  <c r="P7" i="2"/>
  <c r="P6" i="2"/>
  <c r="N8" i="2"/>
  <c r="N9" i="2"/>
  <c r="N10" i="2"/>
  <c r="N11" i="2"/>
  <c r="N12" i="2"/>
  <c r="N13" i="2"/>
  <c r="N14" i="2"/>
  <c r="N15" i="2"/>
  <c r="M8" i="2"/>
  <c r="M9" i="2"/>
  <c r="M10" i="2"/>
  <c r="M11" i="2"/>
  <c r="M12" i="2"/>
  <c r="M13" i="2"/>
  <c r="M14" i="2"/>
  <c r="M15" i="2"/>
  <c r="N6" i="2"/>
  <c r="N7" i="2"/>
  <c r="M7" i="2"/>
  <c r="Q7" i="2"/>
  <c r="R7" i="2" s="1"/>
  <c r="Q6" i="2"/>
  <c r="R6" i="2" s="1"/>
  <c r="M6" i="2"/>
  <c r="K6" i="2"/>
  <c r="J6" i="2"/>
  <c r="O15" i="2" l="1"/>
  <c r="O13" i="2"/>
  <c r="O11" i="2"/>
  <c r="O9" i="2"/>
  <c r="O14" i="2"/>
  <c r="O12" i="2"/>
  <c r="O10" i="2"/>
  <c r="O8" i="2"/>
  <c r="O6" i="2"/>
  <c r="O7" i="2"/>
  <c r="L6" i="2"/>
</calcChain>
</file>

<file path=xl/sharedStrings.xml><?xml version="1.0" encoding="utf-8"?>
<sst xmlns="http://schemas.openxmlformats.org/spreadsheetml/2006/main" count="68" uniqueCount="38">
  <si>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</si>
  <si>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</si>
  <si>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</si>
  <si>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</si>
  <si>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</si>
  <si>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</si>
  <si>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</si>
  <si>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</si>
  <si>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</si>
  <si>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</si>
  <si>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</si>
  <si>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</si>
  <si>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</si>
  <si>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</si>
  <si>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</si>
  <si>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</si>
  <si>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</si>
  <si>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</si>
  <si>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</si>
  <si>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</si>
  <si>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</si>
  <si>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</si>
  <si>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</si>
  <si>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кг.</t>
  </si>
  <si>
    <t>--</t>
  </si>
  <si>
    <t>Ед.изм.</t>
  </si>
  <si>
    <t>Кефир</t>
  </si>
  <si>
    <t>Ряженка</t>
  </si>
  <si>
    <t>Молоко</t>
  </si>
  <si>
    <t>Сметана</t>
  </si>
  <si>
    <t>Масса творожная с изюмом</t>
  </si>
  <si>
    <t>Масло сливочное</t>
  </si>
  <si>
    <t>Творог обезжиренный</t>
  </si>
  <si>
    <t>Сыр</t>
  </si>
  <si>
    <t>Майонез</t>
  </si>
  <si>
    <t xml:space="preserve">Творог </t>
  </si>
  <si>
    <t>л.</t>
  </si>
  <si>
    <t>Негина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</si>
</sst>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H8" zoomScaleSheetLayoutView="100" workbookViewId="0">
      <selection activeCell="P43" sqref="P43"/>
    </sheetView>
  </sheetViews>
  <sheetFormatPr defaultRowHeight="12.75" x14ac:dyDescent="0.2"/>
  <cols>
    <col min="1" max="1" width="6.28515625" style="1" customWidth="1"/>
    <col min="2" max="2" width="43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24.42578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7"/>
      <c r="Q1" s="27"/>
      <c r="R1" s="27"/>
    </row>
    <row r="2" spans="1:18" ht="18.75" hidden="1" customHeight="1" x14ac:dyDescent="0.2"/>
    <row r="3" spans="1:18" ht="18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42.75" customHeight="1" x14ac:dyDescent="0.2">
      <c r="A4" s="30" t="s">
        <v>0</v>
      </c>
      <c r="B4" s="32" t="s">
        <v>8</v>
      </c>
      <c r="C4" s="32" t="s">
        <v>1</v>
      </c>
      <c r="D4" s="32" t="s">
        <v>25</v>
      </c>
      <c r="E4" s="34" t="s">
        <v>2</v>
      </c>
      <c r="F4" s="35"/>
      <c r="G4" s="36"/>
      <c r="H4" s="45" t="s">
        <v>9</v>
      </c>
      <c r="I4" s="45"/>
      <c r="J4" s="41" t="s">
        <v>12</v>
      </c>
      <c r="K4" s="41"/>
      <c r="L4" s="41"/>
      <c r="M4" s="41" t="s">
        <v>12</v>
      </c>
      <c r="N4" s="41"/>
      <c r="O4" s="41"/>
      <c r="P4" s="42" t="s">
        <v>13</v>
      </c>
      <c r="Q4" s="43"/>
      <c r="R4" s="44"/>
    </row>
    <row r="5" spans="1:18" ht="203.25" customHeight="1" x14ac:dyDescent="0.2">
      <c r="A5" s="31"/>
      <c r="B5" s="33"/>
      <c r="C5" s="33"/>
      <c r="D5" s="33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20.25" customHeight="1" x14ac:dyDescent="0.25">
      <c r="A6" s="23">
        <v>1</v>
      </c>
      <c r="B6" s="25" t="s">
        <v>26</v>
      </c>
      <c r="C6" s="26">
        <v>2100</v>
      </c>
      <c r="D6" s="18" t="s">
        <v>36</v>
      </c>
      <c r="E6" s="13">
        <v>62</v>
      </c>
      <c r="F6" s="13">
        <v>59</v>
      </c>
      <c r="G6" s="13">
        <v>60.49</v>
      </c>
      <c r="H6" s="14" t="s">
        <v>6</v>
      </c>
      <c r="I6" s="15" t="s">
        <v>6</v>
      </c>
      <c r="J6" s="15">
        <f>AVERAGE(E6:H6)</f>
        <v>60.49666666666667</v>
      </c>
      <c r="K6" s="16">
        <f>STDEV(E6:H6)</f>
        <v>1.5000111110699592</v>
      </c>
      <c r="L6" s="16">
        <f>K6/J6*100</f>
        <v>2.4794938196098282</v>
      </c>
      <c r="M6" s="15">
        <f>AVERAGE(E6:G6)</f>
        <v>60.49666666666667</v>
      </c>
      <c r="N6" s="12">
        <f>STDEV(E6:G6)</f>
        <v>1.5000111110699592</v>
      </c>
      <c r="O6" s="16">
        <f>N6/M6*100</f>
        <v>2.4794938196098282</v>
      </c>
      <c r="P6" s="15">
        <f>((C6/3)*(SUM(E6:G6)))</f>
        <v>127043</v>
      </c>
      <c r="Q6" s="15">
        <f>AVERAGE(E6:G6)</f>
        <v>60.49666666666667</v>
      </c>
      <c r="R6" s="15">
        <f t="shared" ref="R6:R15" si="0">Q6*C6</f>
        <v>127043</v>
      </c>
    </row>
    <row r="7" spans="1:18" s="19" customFormat="1" ht="17.25" customHeight="1" x14ac:dyDescent="0.25">
      <c r="A7" s="24">
        <v>2</v>
      </c>
      <c r="B7" s="25" t="s">
        <v>27</v>
      </c>
      <c r="C7" s="26">
        <v>2100</v>
      </c>
      <c r="D7" s="18" t="s">
        <v>36</v>
      </c>
      <c r="E7" s="18">
        <v>68</v>
      </c>
      <c r="F7" s="18">
        <v>65</v>
      </c>
      <c r="G7" s="18">
        <v>70.040000000000006</v>
      </c>
      <c r="H7" s="22" t="s">
        <v>24</v>
      </c>
      <c r="I7" s="15" t="s">
        <v>6</v>
      </c>
      <c r="J7" s="15"/>
      <c r="K7" s="16"/>
      <c r="L7" s="16"/>
      <c r="M7" s="16">
        <f>AVERAGE(E7:G7)</f>
        <v>67.680000000000007</v>
      </c>
      <c r="N7" s="16">
        <f>STDEV(E7:G7)</f>
        <v>2.5351923003985348</v>
      </c>
      <c r="O7" s="16">
        <f>N7/M7*100</f>
        <v>3.7458515076810501</v>
      </c>
      <c r="P7" s="15">
        <f>((C7/3)*(SUM(E7:G7)))</f>
        <v>142128</v>
      </c>
      <c r="Q7" s="15">
        <f>AVERAGE(E7:G7)</f>
        <v>67.680000000000007</v>
      </c>
      <c r="R7" s="15">
        <f t="shared" si="0"/>
        <v>142128</v>
      </c>
    </row>
    <row r="8" spans="1:18" s="21" customFormat="1" ht="17.25" customHeight="1" x14ac:dyDescent="0.25">
      <c r="A8" s="23">
        <v>3</v>
      </c>
      <c r="B8" s="25" t="s">
        <v>28</v>
      </c>
      <c r="C8" s="26">
        <v>4032</v>
      </c>
      <c r="D8" s="18" t="s">
        <v>36</v>
      </c>
      <c r="E8" s="18">
        <v>55</v>
      </c>
      <c r="F8" s="17">
        <v>53</v>
      </c>
      <c r="G8" s="17">
        <v>53.59</v>
      </c>
      <c r="H8" s="15" t="s">
        <v>6</v>
      </c>
      <c r="I8" s="15" t="s">
        <v>6</v>
      </c>
      <c r="J8" s="15"/>
      <c r="K8" s="16"/>
      <c r="L8" s="16"/>
      <c r="M8" s="15">
        <f t="shared" ref="M8:M15" si="1">AVERAGE(E8:G8)</f>
        <v>53.863333333333337</v>
      </c>
      <c r="N8" s="12">
        <f t="shared" ref="N8:N15" si="2">STDEV(E8:G8)</f>
        <v>1.0276348248932266</v>
      </c>
      <c r="O8" s="16">
        <f t="shared" ref="O8:O15" si="3">N8/M8*100</f>
        <v>1.9078559778944733</v>
      </c>
      <c r="P8" s="15">
        <f t="shared" ref="P8:P14" si="4">((C8/3)*(SUM(E8:G8)))</f>
        <v>217176.95999999999</v>
      </c>
      <c r="Q8" s="15">
        <f t="shared" ref="Q8:Q15" si="5">AVERAGE(E8:G8)</f>
        <v>53.863333333333337</v>
      </c>
      <c r="R8" s="15">
        <f t="shared" si="0"/>
        <v>217176.96000000002</v>
      </c>
    </row>
    <row r="9" spans="1:18" s="21" customFormat="1" ht="17.25" customHeight="1" x14ac:dyDescent="0.25">
      <c r="A9" s="24">
        <v>4</v>
      </c>
      <c r="B9" s="25" t="s">
        <v>29</v>
      </c>
      <c r="C9" s="26">
        <v>220</v>
      </c>
      <c r="D9" s="18" t="s">
        <v>23</v>
      </c>
      <c r="E9" s="18">
        <v>210</v>
      </c>
      <c r="F9" s="17">
        <v>220</v>
      </c>
      <c r="G9" s="17">
        <v>216.2</v>
      </c>
      <c r="H9" s="15" t="s">
        <v>6</v>
      </c>
      <c r="I9" s="15" t="s">
        <v>6</v>
      </c>
      <c r="J9" s="15"/>
      <c r="K9" s="16"/>
      <c r="L9" s="16"/>
      <c r="M9" s="16">
        <f t="shared" si="1"/>
        <v>215.4</v>
      </c>
      <c r="N9" s="16">
        <f t="shared" si="2"/>
        <v>5.0477717856495836</v>
      </c>
      <c r="O9" s="16">
        <f t="shared" si="3"/>
        <v>2.3434409404129912</v>
      </c>
      <c r="P9" s="15">
        <f t="shared" si="4"/>
        <v>47388</v>
      </c>
      <c r="Q9" s="15">
        <f t="shared" si="5"/>
        <v>215.4</v>
      </c>
      <c r="R9" s="15">
        <f t="shared" si="0"/>
        <v>47388</v>
      </c>
    </row>
    <row r="10" spans="1:18" s="21" customFormat="1" ht="17.25" customHeight="1" x14ac:dyDescent="0.25">
      <c r="A10" s="23">
        <v>5</v>
      </c>
      <c r="B10" s="25" t="s">
        <v>30</v>
      </c>
      <c r="C10" s="26">
        <v>87.84</v>
      </c>
      <c r="D10" s="18" t="s">
        <v>23</v>
      </c>
      <c r="E10" s="18">
        <v>349</v>
      </c>
      <c r="F10" s="17">
        <v>347</v>
      </c>
      <c r="G10" s="17">
        <v>383.33</v>
      </c>
      <c r="H10" s="15" t="s">
        <v>6</v>
      </c>
      <c r="I10" s="15" t="s">
        <v>6</v>
      </c>
      <c r="J10" s="15"/>
      <c r="K10" s="16"/>
      <c r="L10" s="16"/>
      <c r="M10" s="15">
        <f t="shared" si="1"/>
        <v>359.77666666666664</v>
      </c>
      <c r="N10" s="12">
        <f t="shared" si="2"/>
        <v>20.422282764993067</v>
      </c>
      <c r="O10" s="16">
        <f t="shared" si="3"/>
        <v>5.6763777801950477</v>
      </c>
      <c r="P10" s="15">
        <f t="shared" si="4"/>
        <v>31602.7824</v>
      </c>
      <c r="Q10" s="15">
        <f t="shared" si="5"/>
        <v>359.77666666666664</v>
      </c>
      <c r="R10" s="15">
        <f t="shared" si="0"/>
        <v>31602.7824</v>
      </c>
    </row>
    <row r="11" spans="1:18" s="21" customFormat="1" ht="17.25" customHeight="1" x14ac:dyDescent="0.25">
      <c r="A11" s="24">
        <v>6</v>
      </c>
      <c r="B11" s="25" t="s">
        <v>31</v>
      </c>
      <c r="C11" s="26">
        <v>492</v>
      </c>
      <c r="D11" s="18" t="s">
        <v>23</v>
      </c>
      <c r="E11" s="18">
        <v>770</v>
      </c>
      <c r="F11" s="17">
        <v>680</v>
      </c>
      <c r="G11" s="17">
        <v>759</v>
      </c>
      <c r="H11" s="15" t="s">
        <v>6</v>
      </c>
      <c r="I11" s="15" t="s">
        <v>6</v>
      </c>
      <c r="J11" s="15"/>
      <c r="K11" s="16"/>
      <c r="L11" s="16"/>
      <c r="M11" s="16">
        <f t="shared" si="1"/>
        <v>736.33333333333337</v>
      </c>
      <c r="N11" s="16">
        <f t="shared" si="2"/>
        <v>49.095145720665023</v>
      </c>
      <c r="O11" s="16">
        <f t="shared" si="3"/>
        <v>6.6675163948390708</v>
      </c>
      <c r="P11" s="15">
        <f t="shared" si="4"/>
        <v>362276</v>
      </c>
      <c r="Q11" s="15">
        <f t="shared" si="5"/>
        <v>736.33333333333337</v>
      </c>
      <c r="R11" s="15">
        <f t="shared" si="0"/>
        <v>362276</v>
      </c>
    </row>
    <row r="12" spans="1:18" s="21" customFormat="1" ht="17.25" customHeight="1" x14ac:dyDescent="0.25">
      <c r="A12" s="23">
        <v>7</v>
      </c>
      <c r="B12" s="25" t="s">
        <v>32</v>
      </c>
      <c r="C12" s="26">
        <v>304</v>
      </c>
      <c r="D12" s="18" t="s">
        <v>23</v>
      </c>
      <c r="E12" s="18">
        <v>295</v>
      </c>
      <c r="F12" s="17">
        <v>275</v>
      </c>
      <c r="G12" s="17">
        <v>246.7</v>
      </c>
      <c r="H12" s="15" t="s">
        <v>6</v>
      </c>
      <c r="I12" s="15" t="s">
        <v>6</v>
      </c>
      <c r="J12" s="15"/>
      <c r="K12" s="16"/>
      <c r="L12" s="16"/>
      <c r="M12" s="15">
        <f t="shared" si="1"/>
        <v>272.23333333333335</v>
      </c>
      <c r="N12" s="12">
        <f t="shared" si="2"/>
        <v>24.268566775426471</v>
      </c>
      <c r="O12" s="16">
        <f t="shared" si="3"/>
        <v>8.9146198513872186</v>
      </c>
      <c r="P12" s="15">
        <f t="shared" si="4"/>
        <v>82758.933333333334</v>
      </c>
      <c r="Q12" s="15">
        <f t="shared" si="5"/>
        <v>272.23333333333335</v>
      </c>
      <c r="R12" s="15">
        <f t="shared" si="0"/>
        <v>82758.933333333334</v>
      </c>
    </row>
    <row r="13" spans="1:18" s="21" customFormat="1" ht="17.25" customHeight="1" x14ac:dyDescent="0.25">
      <c r="A13" s="24">
        <v>8</v>
      </c>
      <c r="B13" s="25" t="s">
        <v>33</v>
      </c>
      <c r="C13" s="26">
        <v>272</v>
      </c>
      <c r="D13" s="18" t="s">
        <v>23</v>
      </c>
      <c r="E13" s="18">
        <v>495</v>
      </c>
      <c r="F13" s="17">
        <v>474</v>
      </c>
      <c r="G13" s="17">
        <v>474.95</v>
      </c>
      <c r="H13" s="15" t="s">
        <v>6</v>
      </c>
      <c r="I13" s="15" t="s">
        <v>6</v>
      </c>
      <c r="J13" s="15"/>
      <c r="K13" s="16"/>
      <c r="L13" s="16"/>
      <c r="M13" s="16">
        <f t="shared" si="1"/>
        <v>481.31666666666666</v>
      </c>
      <c r="N13" s="16">
        <f t="shared" si="2"/>
        <v>11.859630404584006</v>
      </c>
      <c r="O13" s="16">
        <f t="shared" si="3"/>
        <v>2.4639974523876877</v>
      </c>
      <c r="P13" s="15">
        <f t="shared" si="4"/>
        <v>130918.13333333335</v>
      </c>
      <c r="Q13" s="15">
        <f t="shared" si="5"/>
        <v>481.31666666666666</v>
      </c>
      <c r="R13" s="15">
        <f t="shared" si="0"/>
        <v>130918.13333333333</v>
      </c>
    </row>
    <row r="14" spans="1:18" s="21" customFormat="1" ht="17.25" customHeight="1" x14ac:dyDescent="0.25">
      <c r="A14" s="23">
        <v>9</v>
      </c>
      <c r="B14" s="25" t="s">
        <v>35</v>
      </c>
      <c r="C14" s="26">
        <v>624</v>
      </c>
      <c r="D14" s="18" t="s">
        <v>23</v>
      </c>
      <c r="E14" s="18">
        <v>280</v>
      </c>
      <c r="F14" s="17">
        <v>248</v>
      </c>
      <c r="G14" s="17">
        <v>257.60000000000002</v>
      </c>
      <c r="H14" s="15" t="s">
        <v>6</v>
      </c>
      <c r="I14" s="15" t="s">
        <v>6</v>
      </c>
      <c r="J14" s="15"/>
      <c r="K14" s="16"/>
      <c r="L14" s="16"/>
      <c r="M14" s="15">
        <f t="shared" si="1"/>
        <v>261.86666666666667</v>
      </c>
      <c r="N14" s="12">
        <f t="shared" si="2"/>
        <v>16.421124606230027</v>
      </c>
      <c r="O14" s="16">
        <f t="shared" si="3"/>
        <v>6.2707960563505711</v>
      </c>
      <c r="P14" s="15">
        <f t="shared" si="4"/>
        <v>163404.80000000002</v>
      </c>
      <c r="Q14" s="15">
        <f t="shared" si="5"/>
        <v>261.86666666666667</v>
      </c>
      <c r="R14" s="15">
        <f t="shared" si="0"/>
        <v>163404.80000000002</v>
      </c>
    </row>
    <row r="15" spans="1:18" s="21" customFormat="1" ht="17.25" customHeight="1" x14ac:dyDescent="0.25">
      <c r="A15" s="24">
        <v>10</v>
      </c>
      <c r="B15" s="25" t="s">
        <v>34</v>
      </c>
      <c r="C15" s="26">
        <v>93.311999999999998</v>
      </c>
      <c r="D15" s="18" t="s">
        <v>23</v>
      </c>
      <c r="E15" s="18">
        <v>200.5</v>
      </c>
      <c r="F15" s="17">
        <v>195</v>
      </c>
      <c r="G15" s="17">
        <v>216.96</v>
      </c>
      <c r="H15" s="15" t="s">
        <v>6</v>
      </c>
      <c r="I15" s="15" t="s">
        <v>6</v>
      </c>
      <c r="J15" s="15"/>
      <c r="K15" s="16"/>
      <c r="L15" s="16"/>
      <c r="M15" s="16">
        <f t="shared" si="1"/>
        <v>204.15333333333334</v>
      </c>
      <c r="N15" s="16">
        <f t="shared" si="2"/>
        <v>11.426746401899949</v>
      </c>
      <c r="O15" s="16">
        <f t="shared" si="3"/>
        <v>5.5971392753322418</v>
      </c>
      <c r="P15" s="15">
        <v>4372.95</v>
      </c>
      <c r="Q15" s="15">
        <f t="shared" si="5"/>
        <v>204.15333333333334</v>
      </c>
      <c r="R15" s="15">
        <f t="shared" si="0"/>
        <v>19049.955839999999</v>
      </c>
    </row>
    <row r="16" spans="1:18" s="2" customFormat="1" ht="30.75" customHeight="1" x14ac:dyDescent="0.25">
      <c r="A16" s="37" t="s">
        <v>11</v>
      </c>
      <c r="B16" s="38"/>
      <c r="C16" s="38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9"/>
      <c r="R16" s="15">
        <v>1323740.44</v>
      </c>
    </row>
    <row r="17" spans="1:18" ht="78" customHeight="1" x14ac:dyDescent="0.25">
      <c r="A17" s="40" t="s">
        <v>14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15.75" customHeight="1" x14ac:dyDescent="0.3">
      <c r="A18" s="10" t="s">
        <v>17</v>
      </c>
      <c r="B18" s="10"/>
      <c r="C18" s="9"/>
      <c r="D18" s="9"/>
      <c r="E18" s="20" t="s">
        <v>37</v>
      </c>
      <c r="F18" s="9"/>
      <c r="G18" s="9"/>
      <c r="H18" s="9" t="s">
        <v>21</v>
      </c>
    </row>
    <row r="19" spans="1:18" s="3" customFormat="1" ht="15" customHeight="1" x14ac:dyDescent="0.25">
      <c r="A19" s="28"/>
      <c r="B19" s="28"/>
      <c r="C19" s="28"/>
      <c r="D19" s="4"/>
      <c r="E19" s="11"/>
      <c r="F19" s="11"/>
      <c r="G19" s="11"/>
      <c r="H19" s="11"/>
      <c r="M19" s="1"/>
      <c r="N19" s="1"/>
      <c r="O19" s="1"/>
    </row>
    <row r="49" spans="1:1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8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8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</sheetData>
  <mergeCells count="15">
    <mergeCell ref="P1:R1"/>
    <mergeCell ref="A49:R63"/>
    <mergeCell ref="A19:C19"/>
    <mergeCell ref="A3:R3"/>
    <mergeCell ref="A4:A5"/>
    <mergeCell ref="C4:C5"/>
    <mergeCell ref="D4:D5"/>
    <mergeCell ref="B4:B5"/>
    <mergeCell ref="E4:G4"/>
    <mergeCell ref="A16:Q16"/>
    <mergeCell ref="A17:R17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2020-04-16T13:22:01Z</cp:lastPrinted>
  <dcterms:created xsi:type="dcterms:W3CDTF">2014-01-15T18:15:09Z</dcterms:created>
  <dcterms:modified xsi:type="dcterms:W3CDTF">2021-11-03T06:43:01Z</dcterms:modified>
</cp:coreProperties>
</file>