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 tabRatio="1000"/>
  </bookViews>
  <sheets>
    <sheet name="рыбн. прод." sheetId="4" r:id="rId1"/>
  </sheets>
  <calcPr calcId="152511" refMode="R1C1"/>
</workbook>
</file>

<file path=xl/calcChain.xml><?xml version="1.0" encoding="utf-8"?>
<calcChain xmlns="http://schemas.openxmlformats.org/spreadsheetml/2006/main">
  <c r="I14" i="4" l="1"/>
  <c r="J14" i="4" s="1"/>
  <c r="G14" i="4"/>
  <c r="M14" i="4" s="1"/>
  <c r="H14" i="4" l="1"/>
  <c r="M15" i="4" l="1"/>
</calcChain>
</file>

<file path=xl/sharedStrings.xml><?xml version="1.0" encoding="utf-8"?>
<sst xmlns="http://schemas.openxmlformats.org/spreadsheetml/2006/main" count="29" uniqueCount="29">
  <si>
    <t>Количество источников ценовой информации</t>
  </si>
  <si>
    <t>Коэффициент вариации</t>
  </si>
  <si>
    <t>Средняя цена за единицу товара (работы, услуги), рублей</t>
  </si>
  <si>
    <t>Среднеквадратическое отклонение</t>
  </si>
  <si>
    <t>№п/п</t>
  </si>
  <si>
    <t>Наименование товара, работ, услуг</t>
  </si>
  <si>
    <t>Цены поставщиков (исполнителей, подрядчиков) за единицу товара (работы, услуги), рублей</t>
  </si>
  <si>
    <t>Обоснование начальной (максимальной) цены договора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</si>
  <si>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 , планируемых к закупкам (коммерческие предложения).</t>
  </si>
  <si>
    <t>4. НМЦД определена,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</si>
  <si>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</si>
  <si>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</si>
  <si>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Количество товара, работ, услуг</t>
  </si>
  <si>
    <t>Единица измерения товаров, работ, услуг</t>
  </si>
  <si>
    <t>Совокупногсть значений</t>
  </si>
  <si>
    <t>Рыночная стоимость, руб</t>
  </si>
  <si>
    <t>Начальная (максимальная) цена договора :</t>
  </si>
  <si>
    <t>Заведующий</t>
  </si>
  <si>
    <t>м.п.</t>
  </si>
  <si>
    <t>кг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</si>
  <si>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Положения о закупке товаров, работ, услуг МАДОУ №27 "Радость".</t>
  </si>
  <si>
    <t xml:space="preserve">КП №1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</si>
  <si>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КП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</si>
  <si>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КП №3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</si>
  <si>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МАДОУ №27  "Радость"</t>
  </si>
  <si>
    <t>_______________Е.Е. Васильева</t>
  </si>
  <si>
    <t>Сосиски вареные для десткого питания "детская"</t>
  </si>
  <si>
    <r>
      <rPr>
        <b/>
        <sz val="10"/>
        <rFont val="Times New Roman"/>
        <family val="1"/>
        <charset val="204"/>
      </rPr>
      <t>Объект закупки:</t>
    </r>
    <r>
      <rPr>
        <sz val="10"/>
        <rFont val="Times New Roman"/>
        <family val="1"/>
        <charset val="204"/>
      </rPr>
      <t xml:space="preserve"> поставка продуктов питания (сосиски мясные) для нужд МАДОУ №27 "Радость" в 2021году       </t>
    </r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</si>
  <si>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Положения о закупке товаров, работ, услуг МАДОУ  №27 "Радость" от 16.11.2020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</si>
</sst>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2" fontId="5" fillId="0" borderId="1" xfId="0" applyNumberFormat="1" applyFont="1" applyBorder="1"/>
    <xf numFmtId="2" fontId="4" fillId="0" borderId="1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5" fillId="0" borderId="0" xfId="0" applyNumberFormat="1" applyFont="1"/>
    <xf numFmtId="0" fontId="4" fillId="0" borderId="0" xfId="0" applyFont="1" applyAlignment="1">
      <alignment horizontal="left"/>
    </xf>
    <xf numFmtId="0" fontId="4" fillId="0" borderId="1" xfId="0" applyNumberFormat="1" applyFont="1" applyBorder="1"/>
    <xf numFmtId="10" fontId="4" fillId="0" borderId="1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2" fontId="1" fillId="0" borderId="1" xfId="0" applyNumberFormat="1" applyFont="1" applyFill="1" applyBorder="1"/>
    <xf numFmtId="0" fontId="2" fillId="0" borderId="0" xfId="0" applyFont="1" applyAlignment="1">
      <alignment horizontal="left" wrapText="1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>
    <xdr:from>
      <xdr:col>9</xdr:col>
      <xdr:colOff>888999</xdr:colOff>
      <xdr:row>4</xdr:row>
      <xdr:rowOff>275166</xdr:rowOff>
    </xdr:from>
    <xdr:to>
      <xdr:col>12</xdr:col>
      <xdr:colOff>840314</xdr:colOff>
      <xdr:row>9</xdr:row>
      <xdr:rowOff>2116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75874" y="1465791"/>
          <a:ext cx="2684990" cy="95355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90" zoomScaleNormal="90" zoomScaleSheetLayoutView="90" workbookViewId="0">
      <selection activeCell="N23" sqref="N23"/>
    </sheetView>
  </sheetViews>
  <sheetFormatPr defaultRowHeight="12.75" x14ac:dyDescent="0.2"/>
  <cols>
    <col min="1" max="1" width="3.5703125" style="1" customWidth="1"/>
    <col min="2" max="2" width="39.7109375" style="1" customWidth="1"/>
    <col min="3" max="3" width="12.42578125" style="1" customWidth="1"/>
    <col min="4" max="4" width="13.85546875" style="1" customWidth="1"/>
    <col min="5" max="5" width="14" style="1" customWidth="1"/>
    <col min="6" max="6" width="14.140625" style="1" customWidth="1"/>
    <col min="7" max="9" width="13.85546875" style="1" customWidth="1"/>
    <col min="10" max="10" width="17" style="1" customWidth="1"/>
    <col min="11" max="11" width="13.85546875" style="1" customWidth="1"/>
    <col min="12" max="12" width="10.140625" style="1" customWidth="1"/>
    <col min="13" max="13" width="13.7109375" style="1" customWidth="1"/>
    <col min="14" max="16384" width="9.140625" style="1"/>
  </cols>
  <sheetData>
    <row r="1" spans="1:13" ht="33.75" customHeight="1" x14ac:dyDescent="0.25">
      <c r="A1" s="25" t="s">
        <v>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5" x14ac:dyDescent="0.25">
      <c r="A2" s="27" t="s">
        <v>27</v>
      </c>
      <c r="B2" s="27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</row>
    <row r="3" spans="1:13" ht="27" customHeight="1" x14ac:dyDescent="0.25">
      <c r="A3" s="23" t="s">
        <v>28</v>
      </c>
      <c r="B3" s="23"/>
      <c r="C3" s="23"/>
      <c r="D3" s="23"/>
      <c r="E3" s="23"/>
      <c r="F3" s="23"/>
      <c r="G3" s="23"/>
      <c r="H3" s="23"/>
      <c r="I3" s="23"/>
      <c r="J3" s="24"/>
      <c r="K3" s="24"/>
      <c r="L3" s="24"/>
      <c r="M3" s="24"/>
    </row>
    <row r="4" spans="1:13" ht="30" customHeight="1" x14ac:dyDescent="0.25">
      <c r="A4" s="23" t="s">
        <v>8</v>
      </c>
      <c r="B4" s="23"/>
      <c r="C4" s="23"/>
      <c r="D4" s="23"/>
      <c r="E4" s="23"/>
      <c r="F4" s="23"/>
      <c r="G4" s="23"/>
      <c r="H4" s="23"/>
      <c r="I4" s="23"/>
      <c r="J4" s="24"/>
      <c r="K4" s="24"/>
      <c r="L4" s="24"/>
      <c r="M4" s="24"/>
    </row>
    <row r="5" spans="1:13" ht="28.5" customHeight="1" x14ac:dyDescent="0.25">
      <c r="A5" s="23" t="s">
        <v>20</v>
      </c>
      <c r="B5" s="23"/>
      <c r="C5" s="23"/>
      <c r="D5" s="23"/>
      <c r="E5" s="23"/>
      <c r="F5" s="23"/>
      <c r="G5" s="23"/>
      <c r="H5" s="23"/>
      <c r="I5" s="23"/>
      <c r="J5" s="24"/>
      <c r="K5" s="24"/>
      <c r="L5" s="24"/>
      <c r="M5" s="24"/>
    </row>
    <row r="6" spans="1:13" ht="18" customHeight="1" x14ac:dyDescent="0.25">
      <c r="A6" s="23" t="s">
        <v>9</v>
      </c>
      <c r="B6" s="23"/>
      <c r="C6" s="23"/>
      <c r="D6" s="23"/>
      <c r="E6" s="23"/>
      <c r="F6" s="23"/>
      <c r="G6" s="23"/>
      <c r="H6" s="23"/>
      <c r="I6" s="23"/>
      <c r="J6" s="24"/>
      <c r="K6" s="24"/>
      <c r="L6" s="24"/>
      <c r="M6" s="24"/>
    </row>
    <row r="7" spans="1:13" ht="18.75" customHeight="1" x14ac:dyDescent="0.25">
      <c r="A7" s="23" t="s">
        <v>10</v>
      </c>
      <c r="B7" s="23"/>
      <c r="C7" s="23"/>
      <c r="D7" s="23"/>
      <c r="E7" s="23"/>
      <c r="F7" s="23"/>
      <c r="G7" s="23"/>
      <c r="H7" s="23"/>
      <c r="I7" s="23"/>
      <c r="J7" s="24"/>
      <c r="K7" s="24"/>
      <c r="L7" s="24"/>
      <c r="M7" s="24"/>
    </row>
    <row r="8" spans="1:13" ht="18.75" customHeight="1" x14ac:dyDescent="0.25">
      <c r="A8" s="23" t="s">
        <v>11</v>
      </c>
      <c r="B8" s="23"/>
      <c r="C8" s="23"/>
      <c r="D8" s="23"/>
      <c r="E8" s="23"/>
      <c r="F8" s="23"/>
      <c r="G8" s="23"/>
      <c r="H8" s="23"/>
      <c r="I8" s="23"/>
      <c r="J8" s="24"/>
      <c r="K8" s="24"/>
      <c r="L8" s="24"/>
      <c r="M8" s="24"/>
    </row>
    <row r="9" spans="1:13" x14ac:dyDescent="0.2">
      <c r="A9" s="33"/>
      <c r="B9" s="33"/>
      <c r="C9" s="33"/>
      <c r="D9" s="33"/>
      <c r="E9" s="33"/>
      <c r="F9" s="33"/>
      <c r="G9" s="33"/>
      <c r="H9" s="33"/>
      <c r="I9" s="33"/>
    </row>
    <row r="10" spans="1:13" ht="15.75" hidden="1" customHeight="1" x14ac:dyDescent="0.25">
      <c r="A10" s="2"/>
      <c r="B10" s="2"/>
      <c r="C10" s="34"/>
      <c r="D10" s="34"/>
      <c r="E10" s="34"/>
      <c r="F10" s="34"/>
      <c r="G10" s="34"/>
      <c r="H10" s="34"/>
      <c r="I10" s="34"/>
    </row>
    <row r="11" spans="1:13" ht="56.25" customHeight="1" x14ac:dyDescent="0.2">
      <c r="A11" s="35" t="s">
        <v>4</v>
      </c>
      <c r="B11" s="29" t="s">
        <v>5</v>
      </c>
      <c r="C11" s="29" t="s">
        <v>0</v>
      </c>
      <c r="D11" s="37" t="s">
        <v>6</v>
      </c>
      <c r="E11" s="38"/>
      <c r="F11" s="38"/>
      <c r="G11" s="30" t="s">
        <v>2</v>
      </c>
      <c r="H11" s="30" t="s">
        <v>3</v>
      </c>
      <c r="I11" s="30" t="s">
        <v>1</v>
      </c>
      <c r="J11" s="29" t="s">
        <v>14</v>
      </c>
      <c r="K11" s="29" t="s">
        <v>12</v>
      </c>
      <c r="L11" s="30" t="s">
        <v>13</v>
      </c>
      <c r="M11" s="29" t="s">
        <v>15</v>
      </c>
    </row>
    <row r="12" spans="1:13" ht="98.25" customHeight="1" x14ac:dyDescent="0.2">
      <c r="A12" s="36"/>
      <c r="B12" s="29"/>
      <c r="C12" s="29"/>
      <c r="D12" s="9" t="s">
        <v>21</v>
      </c>
      <c r="E12" s="9" t="s">
        <v>22</v>
      </c>
      <c r="F12" s="9" t="s">
        <v>23</v>
      </c>
      <c r="G12" s="31"/>
      <c r="H12" s="31"/>
      <c r="I12" s="31"/>
      <c r="J12" s="29"/>
      <c r="K12" s="29"/>
      <c r="L12" s="31"/>
      <c r="M12" s="29"/>
    </row>
    <row r="13" spans="1:13" x14ac:dyDescent="0.2">
      <c r="A13" s="10">
        <v>1</v>
      </c>
      <c r="B13" s="11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2">
        <v>8</v>
      </c>
      <c r="I13" s="11">
        <v>9</v>
      </c>
      <c r="J13" s="14">
        <v>10</v>
      </c>
      <c r="K13" s="15">
        <v>11</v>
      </c>
      <c r="L13" s="15">
        <v>12</v>
      </c>
      <c r="M13" s="16">
        <v>13</v>
      </c>
    </row>
    <row r="14" spans="1:13" ht="31.5" x14ac:dyDescent="0.25">
      <c r="A14" s="7">
        <v>1</v>
      </c>
      <c r="B14" s="8" t="s">
        <v>26</v>
      </c>
      <c r="C14" s="4">
        <v>3</v>
      </c>
      <c r="D14" s="22">
        <v>310</v>
      </c>
      <c r="E14" s="22">
        <v>315.8</v>
      </c>
      <c r="F14" s="22">
        <v>320</v>
      </c>
      <c r="G14" s="5">
        <f t="shared" ref="G14" si="0">ROUND((D14+E14+F14)/3,2)</f>
        <v>315.27</v>
      </c>
      <c r="H14" s="6">
        <f t="shared" ref="H14" si="1">SQRT(((D14-G14)*(D14-G14)+(E14-G14)*(E14-G14)+(F14-G14)*(F14-G14))/(C14-1))</f>
        <v>5.0212896749739508</v>
      </c>
      <c r="I14" s="20">
        <f t="shared" ref="I14" si="2">STDEVA(D14:F14)/(SUM(D14:F14)/COUNTIF(D14:F14,"&gt;0"))</f>
        <v>1.5927113603426135E-2</v>
      </c>
      <c r="J14" s="13" t="str">
        <f t="shared" ref="J14" si="3">IF(I14&lt;33,"ОДНОРОДНЫЕ","НЕОДНОРОДНЫЕ")</f>
        <v>ОДНОРОДНЫЕ</v>
      </c>
      <c r="K14" s="19">
        <v>251.66399999999999</v>
      </c>
      <c r="L14" s="3" t="s">
        <v>19</v>
      </c>
      <c r="M14" s="5">
        <f t="shared" ref="M14" si="4">G14*K14</f>
        <v>79342.10927999999</v>
      </c>
    </row>
    <row r="15" spans="1:13" ht="15.75" x14ac:dyDescent="0.25">
      <c r="A15" s="32" t="s">
        <v>16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5">
        <f>SUM(M14:M14)</f>
        <v>79342.10927999999</v>
      </c>
    </row>
    <row r="16" spans="1:13" ht="15.7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17"/>
    </row>
    <row r="17" spans="1:12" ht="15.75" x14ac:dyDescent="0.25">
      <c r="A17" s="39" t="s">
        <v>17</v>
      </c>
      <c r="B17" s="39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x14ac:dyDescent="0.25">
      <c r="A18" s="39" t="s">
        <v>24</v>
      </c>
      <c r="B18" s="39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5.75" x14ac:dyDescent="0.25">
      <c r="A19" s="18"/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39" t="s">
        <v>25</v>
      </c>
      <c r="B20" s="39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 t="s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</sheetData>
  <mergeCells count="25">
    <mergeCell ref="A17:B17"/>
    <mergeCell ref="A18:B18"/>
    <mergeCell ref="A20:B20"/>
    <mergeCell ref="I11:I12"/>
    <mergeCell ref="J11:J12"/>
    <mergeCell ref="K11:K12"/>
    <mergeCell ref="L11:L12"/>
    <mergeCell ref="M11:M12"/>
    <mergeCell ref="A15:L15"/>
    <mergeCell ref="A7:M7"/>
    <mergeCell ref="A8:M8"/>
    <mergeCell ref="A9:I9"/>
    <mergeCell ref="C10:I10"/>
    <mergeCell ref="A11:A12"/>
    <mergeCell ref="B11:B12"/>
    <mergeCell ref="C11:C12"/>
    <mergeCell ref="D11:F11"/>
    <mergeCell ref="G11:G12"/>
    <mergeCell ref="H11:H12"/>
    <mergeCell ref="A6:M6"/>
    <mergeCell ref="A1:M1"/>
    <mergeCell ref="A2:M2"/>
    <mergeCell ref="A3:M3"/>
    <mergeCell ref="A4:M4"/>
    <mergeCell ref="A5:M5"/>
  </mergeCells>
  <conditionalFormatting sqref="I14">
    <cfRule type="cellIs" dxfId="6" priority="7" stopIfTrue="1" operator="greaterThan">
      <formula>0.33</formula>
    </cfRule>
  </conditionalFormatting>
  <conditionalFormatting sqref="J14">
    <cfRule type="containsText" dxfId="5" priority="4" operator="containsText" text="НЕ">
      <formula>NOT(ISERROR(SEARCH("НЕ",J14)))</formula>
    </cfRule>
    <cfRule type="containsText" dxfId="4" priority="5" operator="containsText" text="ОДНОРОДНЫЕ">
      <formula>NOT(ISERROR(SEARCH("ОДНОРОДНЫЕ",J14)))</formula>
    </cfRule>
    <cfRule type="containsText" dxfId="3" priority="6" operator="containsText" text="НЕОДНОРОДНЫЕ">
      <formula>NOT(ISERROR(SEARCH("НЕОДНОРОДНЫЕ",J14)))</formula>
    </cfRule>
  </conditionalFormatting>
  <conditionalFormatting sqref="J14">
    <cfRule type="containsText" dxfId="2" priority="1" operator="containsText" text="НЕОДНОРОДНЫЕ">
      <formula>NOT(ISERROR(SEARCH("НЕОДНОРОДНЫЕ",J14)))</formula>
    </cfRule>
    <cfRule type="containsText" dxfId="1" priority="2" operator="containsText" text="ОДНОРОДНЫЕ">
      <formula>NOT(ISERROR(SEARCH("ОДНОРОДНЫЕ",J14)))</formula>
    </cfRule>
    <cfRule type="containsText" dxfId="0" priority="3" operator="containsText" text="НЕОДНОРОДНЫЕ">
      <formula>NOT(ISERROR(SEARCH("НЕОДНОРОДНЫЕ",J14)))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рыбн. прод.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2020-11-18T12:05:55Z</dcterms:modified>
</cp:coreProperties>
</file>