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drawings/drawing3.xml" ContentType="application/vnd.openxmlformats-officedocument.drawing+xml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drawings/drawing4.xml" ContentType="application/vnd.openxmlformats-officedocument.drawing+xml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1год\Медикаменты 2021г\"/>
    </mc:Choice>
  </mc:AlternateContent>
  <bookViews>
    <workbookView xWindow="0" yWindow="0" windowWidth="28800" windowHeight="12300"/>
  </bookViews>
  <sheets>
    <sheet name="Расчет цены (2)" sheetId="3" r:id="rId1"/>
    <sheet name="Лист1" sheetId="4" r:id="rId2"/>
    <sheet name="Лист2" sheetId="5" r:id="rId3"/>
    <sheet name="Лист3" sheetId="6" r:id="rId4"/>
  </sheets>
  <calcPr calcId="162913"/>
</workbook>
</file>

<file path=xl/calcChain.xml><?xml version="1.0" encoding="utf-8"?>
<calcChain xmlns="http://schemas.openxmlformats.org/spreadsheetml/2006/main">
  <c r="R140" i="3" l="1"/>
  <c r="I68" i="6" l="1"/>
  <c r="I100" i="5"/>
  <c r="I100" i="4"/>
  <c r="O139" i="3" l="1"/>
  <c r="P139" i="3" s="1"/>
  <c r="Q139" i="3" s="1"/>
  <c r="R139" i="3" s="1"/>
  <c r="M139" i="3"/>
  <c r="L139" i="3"/>
  <c r="O138" i="3"/>
  <c r="P138" i="3" s="1"/>
  <c r="Q138" i="3" s="1"/>
  <c r="R138" i="3" s="1"/>
  <c r="M138" i="3"/>
  <c r="L138" i="3"/>
  <c r="O137" i="3"/>
  <c r="P137" i="3" s="1"/>
  <c r="Q137" i="3" s="1"/>
  <c r="R137" i="3" s="1"/>
  <c r="N137" i="3"/>
  <c r="M137" i="3"/>
  <c r="L137" i="3"/>
  <c r="O136" i="3"/>
  <c r="P136" i="3" s="1"/>
  <c r="Q136" i="3" s="1"/>
  <c r="R136" i="3" s="1"/>
  <c r="M136" i="3"/>
  <c r="L136" i="3"/>
  <c r="O135" i="3"/>
  <c r="P135" i="3" s="1"/>
  <c r="Q135" i="3" s="1"/>
  <c r="R135" i="3" s="1"/>
  <c r="M135" i="3"/>
  <c r="L135" i="3"/>
  <c r="L134" i="3"/>
  <c r="M134" i="3"/>
  <c r="O134" i="3"/>
  <c r="P134" i="3" s="1"/>
  <c r="Q134" i="3" s="1"/>
  <c r="R134" i="3" s="1"/>
  <c r="L133" i="3"/>
  <c r="M133" i="3"/>
  <c r="O133" i="3"/>
  <c r="P133" i="3" s="1"/>
  <c r="Q133" i="3" s="1"/>
  <c r="R133" i="3" s="1"/>
  <c r="L132" i="3"/>
  <c r="M132" i="3"/>
  <c r="O132" i="3"/>
  <c r="P132" i="3" s="1"/>
  <c r="Q132" i="3" s="1"/>
  <c r="R132" i="3" s="1"/>
  <c r="L131" i="3"/>
  <c r="M131" i="3"/>
  <c r="O131" i="3"/>
  <c r="P131" i="3" s="1"/>
  <c r="Q131" i="3" s="1"/>
  <c r="R131" i="3" s="1"/>
  <c r="L130" i="3"/>
  <c r="M130" i="3"/>
  <c r="O130" i="3"/>
  <c r="P130" i="3" s="1"/>
  <c r="Q130" i="3" s="1"/>
  <c r="R130" i="3" s="1"/>
  <c r="N134" i="3" l="1"/>
  <c r="N133" i="3"/>
  <c r="N136" i="3"/>
  <c r="N132" i="3"/>
  <c r="N130" i="3"/>
  <c r="N131" i="3"/>
  <c r="N138" i="3"/>
  <c r="N135" i="3"/>
  <c r="N139" i="3"/>
  <c r="O129" i="3"/>
  <c r="P129" i="3" s="1"/>
  <c r="Q129" i="3" s="1"/>
  <c r="R129" i="3" s="1"/>
  <c r="M129" i="3"/>
  <c r="L129" i="3"/>
  <c r="O128" i="3"/>
  <c r="P128" i="3" s="1"/>
  <c r="Q128" i="3" s="1"/>
  <c r="R128" i="3" s="1"/>
  <c r="M128" i="3"/>
  <c r="L128" i="3"/>
  <c r="O127" i="3"/>
  <c r="P127" i="3" s="1"/>
  <c r="Q127" i="3" s="1"/>
  <c r="R127" i="3" s="1"/>
  <c r="M127" i="3"/>
  <c r="L127" i="3"/>
  <c r="O126" i="3"/>
  <c r="P126" i="3" s="1"/>
  <c r="Q126" i="3" s="1"/>
  <c r="R126" i="3" s="1"/>
  <c r="M126" i="3"/>
  <c r="L126" i="3"/>
  <c r="O125" i="3"/>
  <c r="P125" i="3" s="1"/>
  <c r="Q125" i="3" s="1"/>
  <c r="R125" i="3" s="1"/>
  <c r="M125" i="3"/>
  <c r="L125" i="3"/>
  <c r="O124" i="3"/>
  <c r="P124" i="3" s="1"/>
  <c r="Q124" i="3" s="1"/>
  <c r="R124" i="3" s="1"/>
  <c r="M124" i="3"/>
  <c r="L124" i="3"/>
  <c r="O123" i="3"/>
  <c r="P123" i="3" s="1"/>
  <c r="Q123" i="3" s="1"/>
  <c r="R123" i="3" s="1"/>
  <c r="M123" i="3"/>
  <c r="L123" i="3"/>
  <c r="O122" i="3"/>
  <c r="P122" i="3" s="1"/>
  <c r="Q122" i="3" s="1"/>
  <c r="R122" i="3" s="1"/>
  <c r="M122" i="3"/>
  <c r="L122" i="3"/>
  <c r="O121" i="3"/>
  <c r="P121" i="3" s="1"/>
  <c r="Q121" i="3" s="1"/>
  <c r="R121" i="3" s="1"/>
  <c r="M121" i="3"/>
  <c r="L121" i="3"/>
  <c r="O120" i="3"/>
  <c r="P120" i="3" s="1"/>
  <c r="Q120" i="3" s="1"/>
  <c r="R120" i="3" s="1"/>
  <c r="M120" i="3"/>
  <c r="L120" i="3"/>
  <c r="O119" i="3"/>
  <c r="P119" i="3" s="1"/>
  <c r="Q119" i="3" s="1"/>
  <c r="R119" i="3" s="1"/>
  <c r="M119" i="3"/>
  <c r="L119" i="3"/>
  <c r="O118" i="3"/>
  <c r="P118" i="3" s="1"/>
  <c r="Q118" i="3" s="1"/>
  <c r="R118" i="3" s="1"/>
  <c r="M118" i="3"/>
  <c r="L118" i="3"/>
  <c r="O117" i="3"/>
  <c r="P117" i="3" s="1"/>
  <c r="Q117" i="3" s="1"/>
  <c r="R117" i="3" s="1"/>
  <c r="M117" i="3"/>
  <c r="L117" i="3"/>
  <c r="O116" i="3"/>
  <c r="P116" i="3" s="1"/>
  <c r="Q116" i="3" s="1"/>
  <c r="R116" i="3" s="1"/>
  <c r="M116" i="3"/>
  <c r="L116" i="3"/>
  <c r="O115" i="3"/>
  <c r="P115" i="3" s="1"/>
  <c r="Q115" i="3" s="1"/>
  <c r="R115" i="3" s="1"/>
  <c r="M115" i="3"/>
  <c r="L115" i="3"/>
  <c r="O114" i="3"/>
  <c r="P114" i="3" s="1"/>
  <c r="Q114" i="3" s="1"/>
  <c r="R114" i="3" s="1"/>
  <c r="M114" i="3"/>
  <c r="L114" i="3"/>
  <c r="O113" i="3"/>
  <c r="P113" i="3" s="1"/>
  <c r="Q113" i="3" s="1"/>
  <c r="R113" i="3" s="1"/>
  <c r="M113" i="3"/>
  <c r="L113" i="3"/>
  <c r="O112" i="3"/>
  <c r="P112" i="3" s="1"/>
  <c r="Q112" i="3" s="1"/>
  <c r="R112" i="3" s="1"/>
  <c r="M112" i="3"/>
  <c r="L112" i="3"/>
  <c r="O111" i="3"/>
  <c r="P111" i="3" s="1"/>
  <c r="Q111" i="3" s="1"/>
  <c r="R111" i="3" s="1"/>
  <c r="M111" i="3"/>
  <c r="L111" i="3"/>
  <c r="O110" i="3"/>
  <c r="P110" i="3" s="1"/>
  <c r="Q110" i="3" s="1"/>
  <c r="R110" i="3" s="1"/>
  <c r="M110" i="3"/>
  <c r="L110" i="3"/>
  <c r="O109" i="3"/>
  <c r="P109" i="3" s="1"/>
  <c r="Q109" i="3" s="1"/>
  <c r="R109" i="3" s="1"/>
  <c r="M109" i="3"/>
  <c r="L109" i="3"/>
  <c r="O108" i="3"/>
  <c r="P108" i="3" s="1"/>
  <c r="Q108" i="3" s="1"/>
  <c r="R108" i="3" s="1"/>
  <c r="M108" i="3"/>
  <c r="L108" i="3"/>
  <c r="O107" i="3"/>
  <c r="P107" i="3" s="1"/>
  <c r="Q107" i="3" s="1"/>
  <c r="R107" i="3" s="1"/>
  <c r="M107" i="3"/>
  <c r="L107" i="3"/>
  <c r="O106" i="3"/>
  <c r="P106" i="3" s="1"/>
  <c r="Q106" i="3" s="1"/>
  <c r="R106" i="3" s="1"/>
  <c r="M106" i="3"/>
  <c r="L106" i="3"/>
  <c r="O105" i="3"/>
  <c r="P105" i="3" s="1"/>
  <c r="Q105" i="3" s="1"/>
  <c r="R105" i="3" s="1"/>
  <c r="M105" i="3"/>
  <c r="L105" i="3"/>
  <c r="O104" i="3"/>
  <c r="P104" i="3" s="1"/>
  <c r="Q104" i="3" s="1"/>
  <c r="R104" i="3" s="1"/>
  <c r="M104" i="3"/>
  <c r="L104" i="3"/>
  <c r="O103" i="3"/>
  <c r="P103" i="3" s="1"/>
  <c r="Q103" i="3" s="1"/>
  <c r="R103" i="3" s="1"/>
  <c r="M103" i="3"/>
  <c r="L103" i="3"/>
  <c r="O102" i="3"/>
  <c r="P102" i="3" s="1"/>
  <c r="Q102" i="3" s="1"/>
  <c r="R102" i="3" s="1"/>
  <c r="M102" i="3"/>
  <c r="L102" i="3"/>
  <c r="O101" i="3"/>
  <c r="P101" i="3" s="1"/>
  <c r="Q101" i="3" s="1"/>
  <c r="R101" i="3" s="1"/>
  <c r="M101" i="3"/>
  <c r="L101" i="3"/>
  <c r="O100" i="3"/>
  <c r="P100" i="3" s="1"/>
  <c r="Q100" i="3" s="1"/>
  <c r="R100" i="3" s="1"/>
  <c r="M100" i="3"/>
  <c r="L100" i="3"/>
  <c r="O99" i="3"/>
  <c r="P99" i="3" s="1"/>
  <c r="Q99" i="3" s="1"/>
  <c r="R99" i="3" s="1"/>
  <c r="M99" i="3"/>
  <c r="L99" i="3"/>
  <c r="O98" i="3"/>
  <c r="P98" i="3" s="1"/>
  <c r="Q98" i="3" s="1"/>
  <c r="R98" i="3" s="1"/>
  <c r="M98" i="3"/>
  <c r="L98" i="3"/>
  <c r="O97" i="3"/>
  <c r="P97" i="3" s="1"/>
  <c r="Q97" i="3" s="1"/>
  <c r="R97" i="3" s="1"/>
  <c r="M97" i="3"/>
  <c r="L97" i="3"/>
  <c r="O96" i="3"/>
  <c r="P96" i="3" s="1"/>
  <c r="Q96" i="3" s="1"/>
  <c r="R96" i="3" s="1"/>
  <c r="M96" i="3"/>
  <c r="L96" i="3"/>
  <c r="O95" i="3"/>
  <c r="P95" i="3" s="1"/>
  <c r="Q95" i="3" s="1"/>
  <c r="R95" i="3" s="1"/>
  <c r="M95" i="3"/>
  <c r="L95" i="3"/>
  <c r="O94" i="3"/>
  <c r="P94" i="3" s="1"/>
  <c r="Q94" i="3" s="1"/>
  <c r="R94" i="3" s="1"/>
  <c r="M94" i="3"/>
  <c r="L94" i="3"/>
  <c r="O93" i="3"/>
  <c r="P93" i="3" s="1"/>
  <c r="Q93" i="3" s="1"/>
  <c r="R93" i="3" s="1"/>
  <c r="M93" i="3"/>
  <c r="L93" i="3"/>
  <c r="O92" i="3"/>
  <c r="P92" i="3" s="1"/>
  <c r="Q92" i="3" s="1"/>
  <c r="R92" i="3" s="1"/>
  <c r="M92" i="3"/>
  <c r="L92" i="3"/>
  <c r="O91" i="3"/>
  <c r="P91" i="3" s="1"/>
  <c r="Q91" i="3" s="1"/>
  <c r="R91" i="3" s="1"/>
  <c r="M91" i="3"/>
  <c r="L91" i="3"/>
  <c r="O90" i="3"/>
  <c r="P90" i="3" s="1"/>
  <c r="Q90" i="3" s="1"/>
  <c r="R90" i="3" s="1"/>
  <c r="M90" i="3"/>
  <c r="L90" i="3"/>
  <c r="O89" i="3"/>
  <c r="P89" i="3" s="1"/>
  <c r="Q89" i="3" s="1"/>
  <c r="R89" i="3" s="1"/>
  <c r="M89" i="3"/>
  <c r="L89" i="3"/>
  <c r="O88" i="3"/>
  <c r="P88" i="3" s="1"/>
  <c r="Q88" i="3" s="1"/>
  <c r="R88" i="3" s="1"/>
  <c r="M88" i="3"/>
  <c r="L88" i="3"/>
  <c r="O87" i="3"/>
  <c r="P87" i="3" s="1"/>
  <c r="Q87" i="3" s="1"/>
  <c r="R87" i="3" s="1"/>
  <c r="M87" i="3"/>
  <c r="L87" i="3"/>
  <c r="O86" i="3"/>
  <c r="P86" i="3" s="1"/>
  <c r="Q86" i="3" s="1"/>
  <c r="R86" i="3" s="1"/>
  <c r="M86" i="3"/>
  <c r="L86" i="3"/>
  <c r="O85" i="3"/>
  <c r="P85" i="3" s="1"/>
  <c r="Q85" i="3" s="1"/>
  <c r="R85" i="3" s="1"/>
  <c r="M85" i="3"/>
  <c r="L85" i="3"/>
  <c r="O84" i="3"/>
  <c r="P84" i="3" s="1"/>
  <c r="Q84" i="3" s="1"/>
  <c r="R84" i="3" s="1"/>
  <c r="M84" i="3"/>
  <c r="L84" i="3"/>
  <c r="O83" i="3"/>
  <c r="P83" i="3" s="1"/>
  <c r="Q83" i="3" s="1"/>
  <c r="R83" i="3" s="1"/>
  <c r="M83" i="3"/>
  <c r="L83" i="3"/>
  <c r="O82" i="3"/>
  <c r="P82" i="3" s="1"/>
  <c r="Q82" i="3" s="1"/>
  <c r="R82" i="3" s="1"/>
  <c r="M82" i="3"/>
  <c r="L82" i="3"/>
  <c r="O81" i="3"/>
  <c r="P81" i="3" s="1"/>
  <c r="Q81" i="3" s="1"/>
  <c r="R81" i="3" s="1"/>
  <c r="M81" i="3"/>
  <c r="L81" i="3"/>
  <c r="O80" i="3"/>
  <c r="P80" i="3" s="1"/>
  <c r="Q80" i="3" s="1"/>
  <c r="R80" i="3" s="1"/>
  <c r="M80" i="3"/>
  <c r="L80" i="3"/>
  <c r="O79" i="3"/>
  <c r="P79" i="3" s="1"/>
  <c r="Q79" i="3" s="1"/>
  <c r="R79" i="3" s="1"/>
  <c r="M79" i="3"/>
  <c r="L79" i="3"/>
  <c r="O78" i="3"/>
  <c r="P78" i="3" s="1"/>
  <c r="Q78" i="3" s="1"/>
  <c r="R78" i="3" s="1"/>
  <c r="M78" i="3"/>
  <c r="L78" i="3"/>
  <c r="O77" i="3"/>
  <c r="P77" i="3" s="1"/>
  <c r="Q77" i="3" s="1"/>
  <c r="R77" i="3" s="1"/>
  <c r="M77" i="3"/>
  <c r="L77" i="3"/>
  <c r="O76" i="3"/>
  <c r="P76" i="3" s="1"/>
  <c r="Q76" i="3" s="1"/>
  <c r="R76" i="3" s="1"/>
  <c r="M76" i="3"/>
  <c r="L76" i="3"/>
  <c r="O75" i="3"/>
  <c r="P75" i="3" s="1"/>
  <c r="Q75" i="3" s="1"/>
  <c r="R75" i="3" s="1"/>
  <c r="M75" i="3"/>
  <c r="L75" i="3"/>
  <c r="O74" i="3"/>
  <c r="P74" i="3" s="1"/>
  <c r="Q74" i="3" s="1"/>
  <c r="R74" i="3" s="1"/>
  <c r="M74" i="3"/>
  <c r="L74" i="3"/>
  <c r="O73" i="3"/>
  <c r="P73" i="3" s="1"/>
  <c r="Q73" i="3" s="1"/>
  <c r="R73" i="3" s="1"/>
  <c r="M73" i="3"/>
  <c r="L73" i="3"/>
  <c r="O72" i="3"/>
  <c r="P72" i="3" s="1"/>
  <c r="Q72" i="3" s="1"/>
  <c r="R72" i="3" s="1"/>
  <c r="M72" i="3"/>
  <c r="L72" i="3"/>
  <c r="O71" i="3"/>
  <c r="P71" i="3" s="1"/>
  <c r="Q71" i="3" s="1"/>
  <c r="R71" i="3" s="1"/>
  <c r="M71" i="3"/>
  <c r="L71" i="3"/>
  <c r="O70" i="3"/>
  <c r="P70" i="3" s="1"/>
  <c r="Q70" i="3" s="1"/>
  <c r="R70" i="3" s="1"/>
  <c r="M70" i="3"/>
  <c r="L70" i="3"/>
  <c r="O69" i="3"/>
  <c r="P69" i="3" s="1"/>
  <c r="Q69" i="3" s="1"/>
  <c r="R69" i="3" s="1"/>
  <c r="M69" i="3"/>
  <c r="L69" i="3"/>
  <c r="O68" i="3"/>
  <c r="P68" i="3" s="1"/>
  <c r="Q68" i="3" s="1"/>
  <c r="R68" i="3" s="1"/>
  <c r="M68" i="3"/>
  <c r="L68" i="3"/>
  <c r="O67" i="3"/>
  <c r="P67" i="3" s="1"/>
  <c r="Q67" i="3" s="1"/>
  <c r="R67" i="3" s="1"/>
  <c r="M67" i="3"/>
  <c r="L67" i="3"/>
  <c r="O66" i="3"/>
  <c r="P66" i="3" s="1"/>
  <c r="Q66" i="3" s="1"/>
  <c r="R66" i="3" s="1"/>
  <c r="M66" i="3"/>
  <c r="L66" i="3"/>
  <c r="O65" i="3"/>
  <c r="P65" i="3" s="1"/>
  <c r="Q65" i="3" s="1"/>
  <c r="R65" i="3" s="1"/>
  <c r="M65" i="3"/>
  <c r="L65" i="3"/>
  <c r="O64" i="3"/>
  <c r="P64" i="3" s="1"/>
  <c r="Q64" i="3" s="1"/>
  <c r="R64" i="3" s="1"/>
  <c r="M64" i="3"/>
  <c r="L64" i="3"/>
  <c r="O63" i="3"/>
  <c r="P63" i="3" s="1"/>
  <c r="Q63" i="3" s="1"/>
  <c r="R63" i="3" s="1"/>
  <c r="M63" i="3"/>
  <c r="L63" i="3"/>
  <c r="O62" i="3"/>
  <c r="P62" i="3" s="1"/>
  <c r="Q62" i="3" s="1"/>
  <c r="R62" i="3" s="1"/>
  <c r="M62" i="3"/>
  <c r="L62" i="3"/>
  <c r="O61" i="3"/>
  <c r="P61" i="3" s="1"/>
  <c r="Q61" i="3" s="1"/>
  <c r="R61" i="3" s="1"/>
  <c r="M61" i="3"/>
  <c r="L61" i="3"/>
  <c r="O60" i="3"/>
  <c r="P60" i="3" s="1"/>
  <c r="Q60" i="3" s="1"/>
  <c r="R60" i="3" s="1"/>
  <c r="M60" i="3"/>
  <c r="L60" i="3"/>
  <c r="O59" i="3"/>
  <c r="P59" i="3" s="1"/>
  <c r="Q59" i="3" s="1"/>
  <c r="R59" i="3" s="1"/>
  <c r="M59" i="3"/>
  <c r="L59" i="3"/>
  <c r="O58" i="3"/>
  <c r="P58" i="3" s="1"/>
  <c r="Q58" i="3" s="1"/>
  <c r="R58" i="3" s="1"/>
  <c r="M58" i="3"/>
  <c r="L58" i="3"/>
  <c r="O57" i="3"/>
  <c r="P57" i="3" s="1"/>
  <c r="Q57" i="3" s="1"/>
  <c r="R57" i="3" s="1"/>
  <c r="M57" i="3"/>
  <c r="L57" i="3"/>
  <c r="O56" i="3"/>
  <c r="P56" i="3" s="1"/>
  <c r="Q56" i="3" s="1"/>
  <c r="R56" i="3" s="1"/>
  <c r="M56" i="3"/>
  <c r="L56" i="3"/>
  <c r="O55" i="3"/>
  <c r="P55" i="3" s="1"/>
  <c r="Q55" i="3" s="1"/>
  <c r="R55" i="3" s="1"/>
  <c r="M55" i="3"/>
  <c r="L55" i="3"/>
  <c r="O54" i="3"/>
  <c r="P54" i="3" s="1"/>
  <c r="Q54" i="3" s="1"/>
  <c r="R54" i="3" s="1"/>
  <c r="M54" i="3"/>
  <c r="L54" i="3"/>
  <c r="O53" i="3"/>
  <c r="P53" i="3" s="1"/>
  <c r="Q53" i="3" s="1"/>
  <c r="R53" i="3" s="1"/>
  <c r="M53" i="3"/>
  <c r="L53" i="3"/>
  <c r="O52" i="3"/>
  <c r="P52" i="3" s="1"/>
  <c r="Q52" i="3" s="1"/>
  <c r="R52" i="3" s="1"/>
  <c r="M52" i="3"/>
  <c r="L52" i="3"/>
  <c r="O51" i="3"/>
  <c r="P51" i="3" s="1"/>
  <c r="Q51" i="3" s="1"/>
  <c r="R51" i="3" s="1"/>
  <c r="M51" i="3"/>
  <c r="L51" i="3"/>
  <c r="O50" i="3"/>
  <c r="P50" i="3" s="1"/>
  <c r="Q50" i="3" s="1"/>
  <c r="R50" i="3" s="1"/>
  <c r="M50" i="3"/>
  <c r="L50" i="3"/>
  <c r="O49" i="3"/>
  <c r="P49" i="3" s="1"/>
  <c r="Q49" i="3" s="1"/>
  <c r="R49" i="3" s="1"/>
  <c r="M49" i="3"/>
  <c r="L49" i="3"/>
  <c r="O48" i="3"/>
  <c r="P48" i="3" s="1"/>
  <c r="Q48" i="3" s="1"/>
  <c r="R48" i="3" s="1"/>
  <c r="M48" i="3"/>
  <c r="L48" i="3"/>
  <c r="O47" i="3"/>
  <c r="P47" i="3" s="1"/>
  <c r="Q47" i="3" s="1"/>
  <c r="R47" i="3" s="1"/>
  <c r="M47" i="3"/>
  <c r="L47" i="3"/>
  <c r="O46" i="3"/>
  <c r="P46" i="3" s="1"/>
  <c r="Q46" i="3" s="1"/>
  <c r="R46" i="3" s="1"/>
  <c r="M46" i="3"/>
  <c r="L46" i="3"/>
  <c r="O45" i="3"/>
  <c r="P45" i="3" s="1"/>
  <c r="Q45" i="3" s="1"/>
  <c r="R45" i="3" s="1"/>
  <c r="M45" i="3"/>
  <c r="L45" i="3"/>
  <c r="O44" i="3"/>
  <c r="P44" i="3" s="1"/>
  <c r="Q44" i="3" s="1"/>
  <c r="R44" i="3" s="1"/>
  <c r="M44" i="3"/>
  <c r="L44" i="3"/>
  <c r="O43" i="3"/>
  <c r="P43" i="3" s="1"/>
  <c r="Q43" i="3" s="1"/>
  <c r="R43" i="3" s="1"/>
  <c r="M43" i="3"/>
  <c r="L43" i="3"/>
  <c r="O42" i="3"/>
  <c r="P42" i="3" s="1"/>
  <c r="Q42" i="3" s="1"/>
  <c r="R42" i="3" s="1"/>
  <c r="M42" i="3"/>
  <c r="L42" i="3"/>
  <c r="O41" i="3"/>
  <c r="P41" i="3" s="1"/>
  <c r="Q41" i="3" s="1"/>
  <c r="R41" i="3" s="1"/>
  <c r="M41" i="3"/>
  <c r="L41" i="3"/>
  <c r="O40" i="3"/>
  <c r="P40" i="3" s="1"/>
  <c r="Q40" i="3" s="1"/>
  <c r="R40" i="3" s="1"/>
  <c r="M40" i="3"/>
  <c r="L40" i="3"/>
  <c r="O39" i="3"/>
  <c r="P39" i="3" s="1"/>
  <c r="Q39" i="3" s="1"/>
  <c r="R39" i="3" s="1"/>
  <c r="M39" i="3"/>
  <c r="L39" i="3"/>
  <c r="O38" i="3"/>
  <c r="P38" i="3" s="1"/>
  <c r="Q38" i="3" s="1"/>
  <c r="R38" i="3" s="1"/>
  <c r="M38" i="3"/>
  <c r="L38" i="3"/>
  <c r="O37" i="3"/>
  <c r="P37" i="3" s="1"/>
  <c r="Q37" i="3" s="1"/>
  <c r="R37" i="3" s="1"/>
  <c r="M37" i="3"/>
  <c r="L37" i="3"/>
  <c r="O36" i="3"/>
  <c r="P36" i="3" s="1"/>
  <c r="Q36" i="3" s="1"/>
  <c r="R36" i="3" s="1"/>
  <c r="M36" i="3"/>
  <c r="L36" i="3"/>
  <c r="O35" i="3"/>
  <c r="P35" i="3" s="1"/>
  <c r="Q35" i="3" s="1"/>
  <c r="R35" i="3" s="1"/>
  <c r="M35" i="3"/>
  <c r="L35" i="3"/>
  <c r="O34" i="3"/>
  <c r="P34" i="3" s="1"/>
  <c r="Q34" i="3" s="1"/>
  <c r="R34" i="3" s="1"/>
  <c r="M34" i="3"/>
  <c r="L34" i="3"/>
  <c r="O33" i="3"/>
  <c r="P33" i="3" s="1"/>
  <c r="Q33" i="3" s="1"/>
  <c r="R33" i="3" s="1"/>
  <c r="M33" i="3"/>
  <c r="L33" i="3"/>
  <c r="N37" i="3" l="1"/>
  <c r="N57" i="3"/>
  <c r="N73" i="3"/>
  <c r="N72" i="3"/>
  <c r="N79" i="3"/>
  <c r="N87" i="3"/>
  <c r="N91" i="3"/>
  <c r="N35" i="3"/>
  <c r="N59" i="3"/>
  <c r="N36" i="3"/>
  <c r="N40" i="3"/>
  <c r="N44" i="3"/>
  <c r="N52" i="3"/>
  <c r="N56" i="3"/>
  <c r="N60" i="3"/>
  <c r="N34" i="3"/>
  <c r="N38" i="3"/>
  <c r="N42" i="3"/>
  <c r="N46" i="3"/>
  <c r="N50" i="3"/>
  <c r="N54" i="3"/>
  <c r="N86" i="3"/>
  <c r="N90" i="3"/>
  <c r="N102" i="3"/>
  <c r="N106" i="3"/>
  <c r="N129" i="3"/>
  <c r="N127" i="3"/>
  <c r="N110" i="3"/>
  <c r="N126" i="3"/>
  <c r="N125" i="3"/>
  <c r="N122" i="3"/>
  <c r="N121" i="3"/>
  <c r="N118" i="3"/>
  <c r="N117" i="3"/>
  <c r="N114" i="3"/>
  <c r="N113" i="3"/>
  <c r="N108" i="3"/>
  <c r="N107" i="3"/>
  <c r="N124" i="3"/>
  <c r="N123" i="3"/>
  <c r="N120" i="3"/>
  <c r="N119" i="3"/>
  <c r="N115" i="3"/>
  <c r="N111" i="3"/>
  <c r="N109" i="3"/>
  <c r="N101" i="3"/>
  <c r="N99" i="3"/>
  <c r="N98" i="3"/>
  <c r="N89" i="3"/>
  <c r="N75" i="3"/>
  <c r="N67" i="3"/>
  <c r="N63" i="3"/>
  <c r="N61" i="3"/>
  <c r="N58" i="3"/>
  <c r="N53" i="3"/>
  <c r="N47" i="3"/>
  <c r="N43" i="3"/>
  <c r="N41" i="3"/>
  <c r="N33" i="3"/>
  <c r="N105" i="3"/>
  <c r="N104" i="3"/>
  <c r="N97" i="3"/>
  <c r="N94" i="3"/>
  <c r="N88" i="3"/>
  <c r="N85" i="3"/>
  <c r="N82" i="3"/>
  <c r="N81" i="3"/>
  <c r="N78" i="3"/>
  <c r="N70" i="3"/>
  <c r="N69" i="3"/>
  <c r="N68" i="3"/>
  <c r="N64" i="3"/>
  <c r="N55" i="3"/>
  <c r="N51" i="3"/>
  <c r="N49" i="3"/>
  <c r="N48" i="3"/>
  <c r="N45" i="3"/>
  <c r="N39" i="3"/>
  <c r="N65" i="3"/>
  <c r="N103" i="3"/>
  <c r="N95" i="3"/>
  <c r="N93" i="3"/>
  <c r="N92" i="3"/>
  <c r="N83" i="3"/>
  <c r="N77" i="3"/>
  <c r="N76" i="3"/>
  <c r="N74" i="3"/>
  <c r="N71" i="3"/>
  <c r="N66" i="3"/>
  <c r="N62" i="3"/>
  <c r="N112" i="3"/>
  <c r="N128" i="3"/>
  <c r="N84" i="3"/>
  <c r="N100" i="3"/>
  <c r="N116" i="3"/>
  <c r="N80" i="3"/>
  <c r="N96" i="3"/>
  <c r="O32" i="3"/>
  <c r="P32" i="3" s="1"/>
  <c r="Q32" i="3" s="1"/>
  <c r="R32" i="3" s="1"/>
  <c r="M32" i="3"/>
  <c r="L32" i="3"/>
  <c r="O31" i="3"/>
  <c r="P31" i="3" s="1"/>
  <c r="Q31" i="3" s="1"/>
  <c r="R31" i="3" s="1"/>
  <c r="M31" i="3"/>
  <c r="L31" i="3"/>
  <c r="O30" i="3"/>
  <c r="P30" i="3" s="1"/>
  <c r="Q30" i="3" s="1"/>
  <c r="R30" i="3" s="1"/>
  <c r="M30" i="3"/>
  <c r="L30" i="3"/>
  <c r="O29" i="3"/>
  <c r="P29" i="3" s="1"/>
  <c r="Q29" i="3" s="1"/>
  <c r="R29" i="3" s="1"/>
  <c r="M29" i="3"/>
  <c r="L29" i="3"/>
  <c r="O28" i="3"/>
  <c r="P28" i="3" s="1"/>
  <c r="Q28" i="3" s="1"/>
  <c r="R28" i="3" s="1"/>
  <c r="M28" i="3"/>
  <c r="L28" i="3"/>
  <c r="O27" i="3"/>
  <c r="P27" i="3" s="1"/>
  <c r="Q27" i="3" s="1"/>
  <c r="R27" i="3" s="1"/>
  <c r="M27" i="3"/>
  <c r="L27" i="3"/>
  <c r="O26" i="3"/>
  <c r="P26" i="3" s="1"/>
  <c r="Q26" i="3" s="1"/>
  <c r="R26" i="3" s="1"/>
  <c r="M26" i="3"/>
  <c r="L26" i="3"/>
  <c r="O25" i="3"/>
  <c r="P25" i="3" s="1"/>
  <c r="Q25" i="3" s="1"/>
  <c r="R25" i="3" s="1"/>
  <c r="M25" i="3"/>
  <c r="L25" i="3"/>
  <c r="O24" i="3"/>
  <c r="P24" i="3" s="1"/>
  <c r="Q24" i="3" s="1"/>
  <c r="R24" i="3" s="1"/>
  <c r="M24" i="3"/>
  <c r="L24" i="3"/>
  <c r="O23" i="3"/>
  <c r="P23" i="3" s="1"/>
  <c r="Q23" i="3" s="1"/>
  <c r="R23" i="3" s="1"/>
  <c r="M23" i="3"/>
  <c r="L23" i="3"/>
  <c r="O22" i="3"/>
  <c r="P22" i="3" s="1"/>
  <c r="Q22" i="3" s="1"/>
  <c r="R22" i="3" s="1"/>
  <c r="M22" i="3"/>
  <c r="L22" i="3"/>
  <c r="O21" i="3"/>
  <c r="P21" i="3" s="1"/>
  <c r="Q21" i="3" s="1"/>
  <c r="R21" i="3" s="1"/>
  <c r="M21" i="3"/>
  <c r="L21" i="3"/>
  <c r="O20" i="3"/>
  <c r="P20" i="3" s="1"/>
  <c r="Q20" i="3" s="1"/>
  <c r="R20" i="3" s="1"/>
  <c r="M20" i="3"/>
  <c r="L20" i="3"/>
  <c r="O19" i="3"/>
  <c r="P19" i="3" s="1"/>
  <c r="Q19" i="3" s="1"/>
  <c r="R19" i="3" s="1"/>
  <c r="M19" i="3"/>
  <c r="L19" i="3"/>
  <c r="O18" i="3"/>
  <c r="P18" i="3" s="1"/>
  <c r="Q18" i="3" s="1"/>
  <c r="R18" i="3" s="1"/>
  <c r="M18" i="3"/>
  <c r="L18" i="3"/>
  <c r="O17" i="3"/>
  <c r="P17" i="3" s="1"/>
  <c r="Q17" i="3" s="1"/>
  <c r="R17" i="3" s="1"/>
  <c r="M17" i="3"/>
  <c r="L17" i="3"/>
  <c r="O16" i="3"/>
  <c r="P16" i="3" s="1"/>
  <c r="Q16" i="3" s="1"/>
  <c r="R16" i="3" s="1"/>
  <c r="M16" i="3"/>
  <c r="L16" i="3"/>
  <c r="O15" i="3"/>
  <c r="P15" i="3" s="1"/>
  <c r="Q15" i="3" s="1"/>
  <c r="R15" i="3" s="1"/>
  <c r="M15" i="3"/>
  <c r="L15" i="3"/>
  <c r="O14" i="3"/>
  <c r="P14" i="3" s="1"/>
  <c r="Q14" i="3" s="1"/>
  <c r="R14" i="3" s="1"/>
  <c r="M14" i="3"/>
  <c r="L14" i="3"/>
  <c r="O13" i="3"/>
  <c r="P13" i="3" s="1"/>
  <c r="Q13" i="3" s="1"/>
  <c r="R13" i="3" s="1"/>
  <c r="M13" i="3"/>
  <c r="L13" i="3"/>
  <c r="O12" i="3"/>
  <c r="P12" i="3" s="1"/>
  <c r="Q12" i="3" s="1"/>
  <c r="R12" i="3" s="1"/>
  <c r="M12" i="3"/>
  <c r="L12" i="3"/>
  <c r="O11" i="3"/>
  <c r="P11" i="3" s="1"/>
  <c r="Q11" i="3" s="1"/>
  <c r="R11" i="3" s="1"/>
  <c r="M11" i="3"/>
  <c r="L11" i="3"/>
  <c r="O10" i="3"/>
  <c r="P10" i="3" s="1"/>
  <c r="Q10" i="3" s="1"/>
  <c r="R10" i="3" s="1"/>
  <c r="M10" i="3"/>
  <c r="L10" i="3"/>
  <c r="O9" i="3"/>
  <c r="P9" i="3" s="1"/>
  <c r="Q9" i="3" s="1"/>
  <c r="R9" i="3" s="1"/>
  <c r="M9" i="3"/>
  <c r="L9" i="3"/>
  <c r="O8" i="3"/>
  <c r="P8" i="3" s="1"/>
  <c r="Q8" i="3" s="1"/>
  <c r="R8" i="3" s="1"/>
  <c r="M8" i="3"/>
  <c r="L8" i="3"/>
  <c r="L7" i="3"/>
  <c r="M7" i="3"/>
  <c r="O7" i="3"/>
  <c r="P7" i="3" s="1"/>
  <c r="Q7" i="3" s="1"/>
  <c r="R7" i="3" s="1"/>
  <c r="N15" i="3" l="1"/>
  <c r="N31" i="3"/>
  <c r="N12" i="3"/>
  <c r="N24" i="3"/>
  <c r="N7" i="3"/>
  <c r="N8" i="3"/>
  <c r="N17" i="3"/>
  <c r="N23" i="3"/>
  <c r="N9" i="3"/>
  <c r="N22" i="3"/>
  <c r="N26" i="3"/>
  <c r="N19" i="3"/>
  <c r="N25" i="3"/>
  <c r="N29" i="3"/>
  <c r="N10" i="3"/>
  <c r="N28" i="3"/>
  <c r="N11" i="3"/>
  <c r="N20" i="3"/>
  <c r="N27" i="3"/>
  <c r="N16" i="3"/>
  <c r="N18" i="3"/>
  <c r="N32" i="3"/>
  <c r="N14" i="3"/>
  <c r="N30" i="3"/>
  <c r="N21" i="3"/>
  <c r="N13" i="3"/>
</calcChain>
</file>

<file path=xl/sharedStrings.xml><?xml version="1.0" encoding="utf-8"?>
<sst xmlns="http://schemas.openxmlformats.org/spreadsheetml/2006/main" count="1178" uniqueCount="338">
  <si>
    <t>№</t>
  </si>
  <si>
    <t>Ед. изм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</si>
  <si>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</si>
  <si>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</si>
  <si>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</si>
  <si>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</si>
  <si>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</si>
  <si>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</si>
  <si>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</si>
  <si>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</si>
  <si>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</si>
  <si>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</si>
  <si>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</si>
  <si>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r>
      <t xml:space="preserve">коэффициент вариации цен V (%)           </t>
    </r>
    <r>
      <rPr>
        <i/>
        <sz val="10"/>
        <color theme="1"/>
        <rFont val="Arial"/>
        <family val="2"/>
        <charset val="204"/>
      </rPr>
      <t xml:space="preserve">         (не должен превышать 33%)</t>
    </r>
  </si>
  <si>
    <t>Приложение № 1</t>
  </si>
  <si>
    <t>Разина Н.В.</t>
  </si>
  <si>
    <t>уп.</t>
  </si>
  <si>
    <t>Лоперамид</t>
  </si>
  <si>
    <t>Омепразол</t>
  </si>
  <si>
    <t>Бендазол</t>
  </si>
  <si>
    <t>Активированный уголь</t>
  </si>
  <si>
    <t>Метформин</t>
  </si>
  <si>
    <t>Гепарин натрия+Бензокаин+Бензилникотинат</t>
  </si>
  <si>
    <t>Спиронолактон</t>
  </si>
  <si>
    <t>Бисопролол</t>
  </si>
  <si>
    <t>Мяты перечной листьев масло+Фенобарбитал+Этилбромизовалерианат</t>
  </si>
  <si>
    <t>Лозартан</t>
  </si>
  <si>
    <t>Дигоксин</t>
  </si>
  <si>
    <t>Лизиноприл</t>
  </si>
  <si>
    <t>Эналаприл</t>
  </si>
  <si>
    <t>Магния сульфат</t>
  </si>
  <si>
    <t>Торасемид</t>
  </si>
  <si>
    <t>Амлодипин</t>
  </si>
  <si>
    <t>Водорода пероксид</t>
  </si>
  <si>
    <t>Йод+[Калия йодид+Этанол]</t>
  </si>
  <si>
    <t>Бриллиантовый зеленый</t>
  </si>
  <si>
    <t>Кетопрофен</t>
  </si>
  <si>
    <t>Пироксикам</t>
  </si>
  <si>
    <t>Тиамин</t>
  </si>
  <si>
    <t>Пиридоксин</t>
  </si>
  <si>
    <t>Цианокобаламин</t>
  </si>
  <si>
    <t>Аскорбиновая кислота</t>
  </si>
  <si>
    <t>Карбамазепин</t>
  </si>
  <si>
    <t>Бромдигидрохлорфенилбензодиазепин</t>
  </si>
  <si>
    <t>Преднизолон</t>
  </si>
  <si>
    <t>Флуоцинолона ацетонид</t>
  </si>
  <si>
    <t>Ципрофлоксацин</t>
  </si>
  <si>
    <t>Хлорамфеникол</t>
  </si>
  <si>
    <t>Сульфацетамид</t>
  </si>
  <si>
    <t>Нафазолин</t>
  </si>
  <si>
    <t>Камфора</t>
  </si>
  <si>
    <t>Троксерутин</t>
  </si>
  <si>
    <t>Камфора+Хлоробутанол+Эвкалипта прутовидного листьев масло+[Левоментол]</t>
  </si>
  <si>
    <t>Мяты перечной листьев масло+Месульфамид+Сульфатиазол+Тимол+Эвкалипта шарикового листьев масло</t>
  </si>
  <si>
    <t>Декстроза</t>
  </si>
  <si>
    <t>Амилметакрезол2 &lt;4—дихлорбензиловый спирт</t>
  </si>
  <si>
    <t>Сульфаниламид</t>
  </si>
  <si>
    <t>Каптоприл</t>
  </si>
  <si>
    <t>Тетрациклин</t>
  </si>
  <si>
    <t>Атенолол</t>
  </si>
  <si>
    <t>Мукалтин</t>
  </si>
  <si>
    <t>Линимент синтомицина</t>
  </si>
  <si>
    <t>Пирацетам</t>
  </si>
  <si>
    <t>Доксициклин</t>
  </si>
  <si>
    <t>Цефтриаксон</t>
  </si>
  <si>
    <t>Эпинефрин</t>
  </si>
  <si>
    <t>Ранитидин</t>
  </si>
  <si>
    <t>Платифиллин</t>
  </si>
  <si>
    <t>Сеннозиды А и В</t>
  </si>
  <si>
    <t>Смектит</t>
  </si>
  <si>
    <t>Дексаметазон</t>
  </si>
  <si>
    <t>Ксилометазолин</t>
  </si>
  <si>
    <t>Левомеколь</t>
  </si>
  <si>
    <t>Лидокаин</t>
  </si>
  <si>
    <t xml:space="preserve">КП 1 </t>
  </si>
  <si>
    <t>КП 2</t>
  </si>
  <si>
    <t>КП3</t>
  </si>
  <si>
    <t>Дротаверин таб</t>
  </si>
  <si>
    <t>Дротаверин р-р</t>
  </si>
  <si>
    <t>Натрия хлорид 200мл</t>
  </si>
  <si>
    <t>Хондроитин</t>
  </si>
  <si>
    <t>Диклофенак мазь</t>
  </si>
  <si>
    <t>Диклофенак р-р</t>
  </si>
  <si>
    <t>Хлоропирамин таб</t>
  </si>
  <si>
    <t>Хлоропирамин р-р</t>
  </si>
  <si>
    <t>Парацетамол 200</t>
  </si>
  <si>
    <t>Ацетилсалициловая кислота 0,5</t>
  </si>
  <si>
    <t>Аминофиллин р-р</t>
  </si>
  <si>
    <t>Бромгексин 4мг</t>
  </si>
  <si>
    <t>Бромгексин 8мг</t>
  </si>
  <si>
    <t>Кеторолак р-р</t>
  </si>
  <si>
    <t>Хлоргексидин</t>
  </si>
  <si>
    <t>Пропранолол</t>
  </si>
  <si>
    <t>Метоклопрамид таб</t>
  </si>
  <si>
    <t>Метоклопрамид р-р</t>
  </si>
  <si>
    <t>Ибупрофен таб</t>
  </si>
  <si>
    <t>Нифедипин</t>
  </si>
  <si>
    <t>Парацетамол 500</t>
  </si>
  <si>
    <t>Фиточай</t>
  </si>
  <si>
    <t xml:space="preserve">Расчет и обоснование начальной (максимальной) цены договора методом сопоставимых рыночных цен (Н(М)ЦД) 
</t>
  </si>
  <si>
    <t>Однородность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</si>
  <si>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</si>
  <si>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r>
      <rPr>
        <b/>
        <sz val="10"/>
        <color theme="1"/>
        <rFont val="Arial"/>
        <family val="2"/>
        <charset val="204"/>
      </rPr>
      <t>Расчет Н(М)ЦД по формуле</t>
    </r>
    <r>
      <rPr>
        <sz val="10"/>
        <color theme="1"/>
        <rFont val="Arial"/>
        <family val="2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</si>
  <si>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Н(М)ЦД договора с учетом округления цены за единицу (руб.)</t>
  </si>
  <si>
    <t>Панкреатин 250</t>
  </si>
  <si>
    <t>Нимесулид гель</t>
  </si>
  <si>
    <t>Папаверин р-р</t>
  </si>
  <si>
    <t>Левоментола раствор в ментил изовалерате(Валидол)</t>
  </si>
  <si>
    <t>Никетамид капли</t>
  </si>
  <si>
    <t>Ацетилсалициловая кислота 100</t>
  </si>
  <si>
    <t>Калия и магния аспарагинат(Аспаркам)</t>
  </si>
  <si>
    <t>Диоксометилтетрагидропиримидин+Хлорамфеникол</t>
  </si>
  <si>
    <t>Нимесулид табл.</t>
  </si>
  <si>
    <t xml:space="preserve">Гепарин </t>
  </si>
  <si>
    <t>Глицин 600</t>
  </si>
  <si>
    <t>Глицин 100</t>
  </si>
  <si>
    <t>Парацетамол+фенилэфрин+аскорбиновая к-та(простудокс)</t>
  </si>
  <si>
    <t>Глимепирид</t>
  </si>
  <si>
    <t>Ландыша листья гликозид р-р</t>
  </si>
  <si>
    <t>Амоксициллин500</t>
  </si>
  <si>
    <t>Метамизол натрия, питофенон, фенпивериния бромид (Спазмолгон)</t>
  </si>
  <si>
    <t>Ксилометазолин(глазолин)</t>
  </si>
  <si>
    <t>Амброксол сир125</t>
  </si>
  <si>
    <t>Амброксол таб 30</t>
  </si>
  <si>
    <t>Прокаин+Сульфокамфорная кислота р-р</t>
  </si>
  <si>
    <t>Хлорпротиксен</t>
  </si>
  <si>
    <t>Азитромицин</t>
  </si>
  <si>
    <t>Метамизол натрия р-р (баралгин)</t>
  </si>
  <si>
    <t>Кеторолак таб</t>
  </si>
  <si>
    <t>Фенилэфрин</t>
  </si>
  <si>
    <t>Гексэтидин</t>
  </si>
  <si>
    <t>Малатион+Пермитрин+Пиперонил бутоксид(педикулин-ультра)</t>
  </si>
  <si>
    <t>Бензокаин+прокаин+рацементол(Меновазин)</t>
  </si>
  <si>
    <t>Таурин</t>
  </si>
  <si>
    <t>Метилэтилпиридинол</t>
  </si>
  <si>
    <t>Прокаин р-р</t>
  </si>
  <si>
    <t>Нитроглицирин</t>
  </si>
  <si>
    <t>Фуросемид таб</t>
  </si>
  <si>
    <t>Фуросемид р-р</t>
  </si>
  <si>
    <t>Крем детский</t>
  </si>
  <si>
    <t>Линимент синтомицина(вишневский)</t>
  </si>
  <si>
    <t>Смеь для кислородных коктейлей "Классик"300гр</t>
  </si>
  <si>
    <t>Кофеин р-р</t>
  </si>
  <si>
    <t>Никетамид р-р</t>
  </si>
  <si>
    <t>Ацетилцистеин</t>
  </si>
  <si>
    <t>Кальция глюконат р-р</t>
  </si>
  <si>
    <t>Ибупрофен мазь</t>
  </si>
  <si>
    <t>Натрия хлорид р-р 10мл</t>
  </si>
  <si>
    <t>Рифамицин</t>
  </si>
  <si>
    <t>Декспантенол</t>
  </si>
  <si>
    <t>Активир.уголь+Желчь+Крапивы двудомной листья+Чеснокапосевного луковицы(Аллохол)</t>
  </si>
  <si>
    <t>Глауцин+Эфедрин(Бронхолетин)</t>
  </si>
  <si>
    <t>Цинка окись</t>
  </si>
  <si>
    <t>Вода для инъекций</t>
  </si>
  <si>
    <t>Никотиноил гаммааминомасляная кислота</t>
  </si>
  <si>
    <t>Бишофит(хлорид магния)</t>
  </si>
  <si>
    <t>Доктор сольморей соль для ванн йодобромная</t>
  </si>
  <si>
    <t>Смесь для ингаляций</t>
  </si>
  <si>
    <t>шт.</t>
  </si>
  <si>
    <t xml:space="preserve">к техническому заданию  на приобретение медикаментов для ГАУСО МО "Ступинский КЦСОН" </t>
  </si>
  <si>
    <t>Начальная (максимальная) цена составляет 256 402 (двести пятьдесят шесть тысяч четыреста два) рубля 93 копейки</t>
  </si>
  <si>
    <t>1 752,10</t>
  </si>
  <si>
    <r>
      <t> КОЗ</t>
    </r>
    <r>
      <rPr>
        <sz val="11"/>
        <color rgb="FF333333"/>
        <rFont val="Arial"/>
        <family val="2"/>
        <charset val="204"/>
      </rPr>
      <t> </t>
    </r>
  </si>
  <si>
    <t>&lt;="" input="" class="ng-pristine ng-valid" data-original-title="" title="" style="box-sizing: border-box; margin: 1px 0px 0px; font-style: inherit; font-variant: inherit; font-weight: inherit; font-stretch: inherit; font-size: inherit; line-height: normal; font-family: inherit; color: inherit; background-clip: border-box; padding: 0px; cursor: pointer;"&gt;</t>
  </si>
  <si>
    <t>01.21.02.04.06.01.02.05.01.04 - Синтомицина линимент®</t>
  </si>
  <si>
    <t>21.20.10.156: Препараты антибактериальные и противомикробные для лечения заболеваний кожи</t>
  </si>
  <si>
    <t>Штука</t>
  </si>
  <si>
    <t>01.21.02.10.06.02.03.28.01 - Никотиноил гамма-аминомасляная кислота (МНН)</t>
  </si>
  <si>
    <t>21.20.10.236: Психоаналептики</t>
  </si>
  <si>
    <t>01.21.02.01.09.01.02.04.05.01 - Панкреатин (МНН)</t>
  </si>
  <si>
    <t>21.20.10.118: Препараты, способствующие пищеварению, включая ферментные препараты</t>
  </si>
  <si>
    <t>01.21.02.01.03.08.07.02.01.01 - Дротаверин* (МНН)</t>
  </si>
  <si>
    <t>21.20.10.113: Препараты для лечения функциональных расстройств желудочно-кишечного тракта</t>
  </si>
  <si>
    <t>01.21.02.12.01.01.01.04.01.01 - Ксилометазолин* (МНН)</t>
  </si>
  <si>
    <t>21.20.10.251: Препараты назальные</t>
  </si>
  <si>
    <t>01.21.02.01.02.02.03.01.01.01 - Омепразол* (МНН)</t>
  </si>
  <si>
    <t>21.20.10.112: Препараты для лечения заболеваний связанных с нарушением кислотности</t>
  </si>
  <si>
    <t>01.21.02.09.01.03.07.04.01.01 - Нимесулид (МНН)</t>
  </si>
  <si>
    <t>21.20.10.221: Препараты противовоспалительные и противоревматические</t>
  </si>
  <si>
    <t>01.21.02.01.03.08.07.01.01.01 - Папаверин (МНН)</t>
  </si>
  <si>
    <t>01.21.02.03.04.01.04.02.01 - БЕНДАЗОЛ</t>
  </si>
  <si>
    <t>21.20.10.144: Вазодилататоры периферические</t>
  </si>
  <si>
    <t>01.21.02.01.07.02.04.01.01.05 - Уголь активированный (МНН)</t>
  </si>
  <si>
    <t>21.20.10.116: Препараты противодиарейные, кишечные противовоспалительные и противомикробные</t>
  </si>
  <si>
    <t>01.21.02.01.10.02.01.01.01.01 - Метформин* (МНН)</t>
  </si>
  <si>
    <t>21.20.10.119: Препараты для лечения сахарного диабета</t>
  </si>
  <si>
    <t>01.21.02.03.05.02.04.03.04.01 - ГЕПАРИН НАТРИЯ+БЕНЗОКАИН+БЕНЗИЛНИКОТИНАТ</t>
  </si>
  <si>
    <t>21.20.10.145: Ангиопротекторы</t>
  </si>
  <si>
    <t>01.14.03.01.05.05.02 - Натрия хлорид изотонический 0,9% раствор для инъекций</t>
  </si>
  <si>
    <t>21.20.10.158: Антисептики и дезинфицирующие препараты</t>
  </si>
  <si>
    <t>01.21.02.03.01.05.03.06.02 - Валидол®</t>
  </si>
  <si>
    <t>21.20.10.141: Препараты для лечения заболеваний сердца</t>
  </si>
  <si>
    <t>21.20.23.192: Продукты терапевтические прочие</t>
  </si>
  <si>
    <t>01.21.02.12.06.01.02.01.01.01 - Никетамид* (МНН)</t>
  </si>
  <si>
    <t>21.20.10.259: Препараты для лечения заболеваний органов дыхания прочие</t>
  </si>
  <si>
    <t>01.21.02.03.03.05.01.01.01.01 - Спиронолактон*(МНН)</t>
  </si>
  <si>
    <t>21.20.10.143: Диуретики</t>
  </si>
  <si>
    <t>01.21.02.03.06.01.02.05.01.01 - Бисопролол*(МНН)</t>
  </si>
  <si>
    <t>21.20.10.146: Бета-адреноблокаторы</t>
  </si>
  <si>
    <t>01.21.02.10.05.03.06.25.01 - МЯТЫ ПЕРЕЧНОЙ ЛИСТЬЕВ МАСЛО+ФЕНОБАРБИТАЛ+ЭТИЛБРОМИЗОВАЛЕРИАНАТ</t>
  </si>
  <si>
    <t>21.20.10.235: Препараты психотропные</t>
  </si>
  <si>
    <t>01.21.02.03.08.03.01.01.01.01 - Лозартан*(МНН)</t>
  </si>
  <si>
    <t>21.20.10.148: Препараты, влияющие на систему ренин-ангиотензин</t>
  </si>
  <si>
    <t>01.21.02.03.01.01.01.02.01.01 - Дигоксин* (МНН)</t>
  </si>
  <si>
    <t>01.21.02.03.08.01.01.03.01.01 - Лизиноприл*(МНН)</t>
  </si>
  <si>
    <t>01.21.02.03.08.01.01.02.01.01 - Эналаприл*(МНН)</t>
  </si>
  <si>
    <t>01.21.02.01.06.01.05.01.01.01 - Магния сульфат (МНН)</t>
  </si>
  <si>
    <t>21.20.10.134: Растворы плазмозамещающие и перфузионные</t>
  </si>
  <si>
    <t>01.21.02.03.03.04.01.03.01.01 - Торасемид*(МНН)</t>
  </si>
  <si>
    <t>01.21.02.03.07.01.02.01.01.01 - Амлодипин*(МНН)</t>
  </si>
  <si>
    <t>21.20.10.147: Блокаторы кальциевых каналов</t>
  </si>
  <si>
    <t>01.21.02.04.08.01.17.31.01.01 - Водорода пероксид (МНН)</t>
  </si>
  <si>
    <t>01.21.02.04.06.03.07.01 - Диоксометилтетрагидропиримидин+Хлорамфеникол* (МНН)</t>
  </si>
  <si>
    <t>01.21.02.04.08.01.13.05.04.01 - Йод+[Калия йодид+Этанол] (МНН)</t>
  </si>
  <si>
    <t>01.21.02.04.08.01.17.19.01 - Бриллиантовый зеленый (МНН)</t>
  </si>
  <si>
    <t>01.21.02.09.01.03.03.03.01.01 - Диклофенак (МНН)</t>
  </si>
  <si>
    <t>01.21.02.01.01.01.03.02.12.01 - Кетопрофен (МНН)</t>
  </si>
  <si>
    <t>21.20.10.111: Препараты стоматологические</t>
  </si>
  <si>
    <t>01.21.02.09.01.03.04.01.01.01 - Пироксикам (МНН)</t>
  </si>
  <si>
    <t>20.14.52.120: Кислоты нуклеиновые и их соли</t>
  </si>
  <si>
    <t>01.21.02.01.11.04.01.03.01.01 - Тиамин* (МНН)</t>
  </si>
  <si>
    <t>21.10.51.124: Витамин В[*1] и его комбинация с витаминами В[*6] и В[*12]</t>
  </si>
  <si>
    <t>01.21.02.01.11.07.01.02.01.01 - Пиридоксин* (МНН)</t>
  </si>
  <si>
    <t>21.10.51.129: Витамины, в том числе в комбинации с другими препаратами, прочие</t>
  </si>
  <si>
    <t>01.21.02.02.03.02.01.01.01.01 - Цианокобаламин* (МНН)</t>
  </si>
  <si>
    <t>21.20.10.133: Препараты антианемические</t>
  </si>
  <si>
    <t>01.21.02.01.11.06.02.01.01.01 - Аскорбиновая кислота* (МНН)</t>
  </si>
  <si>
    <t>21.10.51.126: Кислота аскорбиновая, включая комбинации с другими препаратами</t>
  </si>
  <si>
    <t>1 015,00000</t>
  </si>
  <si>
    <t>01.21.02.02.01.01.02.03.01.01 - Гепарин кальция (МНН)</t>
  </si>
  <si>
    <t>21.10.60.120: Экстракты желез и прочих органов человеческого или животного происхождения</t>
  </si>
  <si>
    <t>01.21.02.12.05.01.03.01.01.01 - Хлоропирамин* (МНН)</t>
  </si>
  <si>
    <t>21.20.10.256: Препараты антигистаминные системного действия</t>
  </si>
  <si>
    <t>01.21.02.10.03.01.05.01.01.01 - Карбамазепин* (МНН)</t>
  </si>
  <si>
    <t>21.20.10.233: Препараты противоэпилептические</t>
  </si>
  <si>
    <t>01.21.02.10.06.02.03.22.01 - Глицин* (МНН)</t>
  </si>
  <si>
    <t>01.21.02.10.02.02.03.01.02.01 - Парацетамол (МНН)</t>
  </si>
  <si>
    <t>21.20.10.232: Анальгетики</t>
  </si>
  <si>
    <t>01.21.02.10.02.02.03.02.12.01 - Парацетамол+Фенилэфрин+Аскорбиновая кислота (МНН)</t>
  </si>
  <si>
    <t>21.10.20.140: Амиды, их производные и соли</t>
  </si>
  <si>
    <t>01.21.02.10.05.02.04.05.01 - Бромдигидрохлорфенилбензодиазепин (МНН)</t>
  </si>
  <si>
    <t>01.21.02.07.01.08.01.02.01.01 - Ципрофлоксацин (МНН)</t>
  </si>
  <si>
    <t>21.20.10.191: Препараты антибактериальные для системного использования</t>
  </si>
  <si>
    <t>01.21.02.04.06.01.02.05.02.01 - Хлорамфеникол*(МНН)</t>
  </si>
  <si>
    <t>01.21.02.07.01.03.01.03.01.01 - Амоксициллин(МНН)</t>
  </si>
  <si>
    <t>01.21.02.13.01.01.02.01.01.01 - Сульфацетамид* (МНН)</t>
  </si>
  <si>
    <t>21.20.10.261: Препараты для лечения заболеваний глаз</t>
  </si>
  <si>
    <t>01.21.02.10.02.02.02.02.01.01 - МЕТАМИЗОЛ НАТРИЯ+ПИТОФЕНОН+ФЕНПИВЕРИНИЯ БРОМИД</t>
  </si>
  <si>
    <t>01.21.02.12.02.01.03.01.01 - Амброксол* (МНН)</t>
  </si>
  <si>
    <t>21.20.10.255: Препараты, применяемые при кашле и простудных заболеваниях</t>
  </si>
  <si>
    <t>01.21.02.12.03.04.01.03.01.01 - Аминофиллин* (МНН)</t>
  </si>
  <si>
    <t>21.20.10.254: Препараты для лечения обструктивных заболеваний дыхательных путей</t>
  </si>
  <si>
    <t>01.21.02.12.01.01.01.05.01.01 - Нафазолин* (МНН)</t>
  </si>
  <si>
    <t>01.21.02.03.01.05.02.09.01.01 - Камфора(МНН)</t>
  </si>
  <si>
    <t>21.20.10.224: Препараты для наружного применения при болевом синдроме при заболеваниях костно-мышечной системы</t>
  </si>
  <si>
    <t>01.21.02.03.05.03.01.03.01.01 - Троксерутин*(МНН)</t>
  </si>
  <si>
    <t>01.21.02.02.01.01.03.07.02.01 - АЦЕТИЛСАЛИЦИЛОВАЯ КИСЛОТА</t>
  </si>
  <si>
    <t>21.20.10.131: Антикоагулянты</t>
  </si>
  <si>
    <t>01.21.02.12.04.01.02.02.01.01 - Бромгексин* (МНН)</t>
  </si>
  <si>
    <t>01.21.02.01.12.03.04.01.01 - Калия и магния аспарагинат (МНН)</t>
  </si>
  <si>
    <t>21.20.10.121: Добавки минеральные</t>
  </si>
  <si>
    <t>Миллиграмм</t>
  </si>
  <si>
    <t>01.21.02.10.02.02.02.01.01.01 - Метамизол натрия (МНН)</t>
  </si>
  <si>
    <t>01.21.02.09.01.03.03.06.01.01 - Кеторолак (МНН)</t>
  </si>
  <si>
    <t>01.21.02.12.02.01.01.04.21.01 - КАМФОРА+ХЛОРОБУТАНОЛ+ЭВКАЛИПТА ЛИСТЬЕВ МАСЛО+ЛЕВОМЕНТОЛ</t>
  </si>
  <si>
    <t>21.20.10.253: Препараты для лечения заболеваний горла</t>
  </si>
  <si>
    <t>01.21.02.12.02.01.01.04.23.01 - МЯТЫ ПЕРЕЧНОЙ ЛИСТЬЕВ МАСЛО+СУЛЬФАНИЛАМИД+СУЛЬФАТИАЗОЛ+ТИМОЛ+ЭВКАЛИПТА ПРУТОВИДНОГО ЛИСТЬЕВ МАСЛО</t>
  </si>
  <si>
    <t>01.21.02.04.07.01.01.02.01.01 - ПРЕДНИЗОЛОН</t>
  </si>
  <si>
    <t>21.20.10.181: Гормоны гипоталамуса и гипофиза и их аналоги</t>
  </si>
  <si>
    <t>01.21.02.01.01.01.02.04.01.01 - Гексэтидин (МНН)\</t>
  </si>
  <si>
    <t>01.21.02.01.10.02.02.08.01.01 - Глимепирид* (МНН)</t>
  </si>
  <si>
    <t>01.21.02.03.01.01.03.05.01 - Ландыша листьев гликозид (МНН)</t>
  </si>
  <si>
    <t>01.21.02.12.06.01.02.05.01 - ПРОКАИН+СУЛЬФОКАМФОРНАЯ КИСЛОТА</t>
  </si>
  <si>
    <t>01.21.02.02.04.02.01.04.01.01 - ДЕКСТРОЗА</t>
  </si>
  <si>
    <t>01.21.02.04.08.01.09.01.02.01 - Хлоргексидин (МНН)</t>
  </si>
  <si>
    <t>01.21.02.10.05.01.06.02.01.01 - Хлорпротиксен* (МНН)</t>
  </si>
  <si>
    <t>01.21.02.03.06.01.01.02.01.01 - Пропранолол*(МНН)</t>
  </si>
  <si>
    <t>01.21.02.03.05.01.02.02.01.01 - Прокаин*(МНН)</t>
  </si>
  <si>
    <t>01.21.02.03.01.02.02.01.01.01 - Лидокаин* (МНН)</t>
  </si>
  <si>
    <t>21.20.10.231: Анестетики</t>
  </si>
  <si>
    <t>01.21.02.03.01.04.01.01.01.01 - Нитроглицирин(МНН)</t>
  </si>
  <si>
    <t>01.21.02.03.03.04.01.01.01.01 - Фуросемид*(МНН)</t>
  </si>
  <si>
    <t>01.21.02.12.02.01.01.04.08.01 - Амилметакрезол*+Дихлорбензиловый спирт (МНН)</t>
  </si>
  <si>
    <t>01.21.02.01.03.13.04.02.01.01 - Метоклопрамид* (МНН)</t>
  </si>
  <si>
    <t>01.21.02.04.06.02.02.04.01.01 - Сульфаниламид(МНН)</t>
  </si>
  <si>
    <t>01.21.02.12.04.01.01.03.02.03 - Мукалтин®</t>
  </si>
  <si>
    <t>01.21.02.03.08.01.01.01.01.01 - Каптоприл*(МНН)</t>
  </si>
  <si>
    <t>01.21.02.04.02.01.02.01.01 - Цинка оксид (МНН)</t>
  </si>
  <si>
    <t>21.20.10.152: Дерматопротекторы</t>
  </si>
  <si>
    <t>01.21.02.09.01.03.07.06.01.10 - Хондроитин</t>
  </si>
  <si>
    <t>01.21.02.04.06.01.01.01.01.01 - Тетрациклин*(МНН)</t>
  </si>
  <si>
    <t>01.21.02.03.06.01.02.02.01.01 - АТЕНОЛОЛ</t>
  </si>
  <si>
    <t>01.21.02.07.01.06.01.08.01.01 - АЗИТРОМИЦИН</t>
  </si>
  <si>
    <t>01.21.02.10.06.02.02.01.01.01 - Кофеин (МНН)</t>
  </si>
  <si>
    <t>01.21.02.10.06.02.03.03.01.01 - Пирацетам* (МНН)</t>
  </si>
  <si>
    <t>01.21.02.12.04.01.02.01.01.01 - Ацетилцистеин* (МНН)</t>
  </si>
  <si>
    <t>01.21.02.01.12.01.01.01.01.01 - Кальция глюконат (МНН)</t>
  </si>
  <si>
    <t>01.21.02.09.01.03.05.01.01.01 - Ибупрофен (МНН)</t>
  </si>
  <si>
    <t>01.21.02.07.03.01.03.02.01.01 - Рифамицин*(МНН)</t>
  </si>
  <si>
    <t>21.20.10.193: Препараты, активные в отношении микобактерий</t>
  </si>
  <si>
    <t>01.21.02.04.03.02.01.03.01.01 - Декспантенол*(МНН)</t>
  </si>
  <si>
    <t>21.20.10.153: Препараты для лечения ран и язв</t>
  </si>
  <si>
    <t>01.21.02.07.01.01.01.01.01.01 - Доксициклин*(МНН)</t>
  </si>
  <si>
    <t>01.21.02.07.01.04.03.03.01.01 - Цефтриаксон*(МНН)</t>
  </si>
  <si>
    <t>01.21.02.03.01.03.01.07.01.01 - Эпинефрин* (МНН)</t>
  </si>
  <si>
    <t>01.21.02.03.07.01.02.04.01.01 - Нифедипин*(МНН)</t>
  </si>
  <si>
    <t>01.21.02.01.02.02.01.02.01.01 - Ранитидин* (МНН)</t>
  </si>
  <si>
    <t>01.21.02.01.03.08.04.01 - Платифиллин (МНН)</t>
  </si>
  <si>
    <t>01.21.02.01.05.02.02.01 - Аллохол®</t>
  </si>
  <si>
    <t>21.20.10.114: Препараты для лечения заболеваний печени и желчевыводящих путей</t>
  </si>
  <si>
    <t>01.21.02.01.06.01.03.05.03.01 - СЕННОЗИДЫ А И В</t>
  </si>
  <si>
    <t>21.20.10.115: Препараты слабительные</t>
  </si>
  <si>
    <t>01.21.02.01.07.02.03.01 - Смектит диоктаэдрический (МНН)</t>
  </si>
  <si>
    <t>01.21.02.06.02.01.02.03.01.18 - ДЕКСАМЕТАЗОН</t>
  </si>
  <si>
    <t>01.21.02.12.04.02.02.03.01.03 - Бронхолитин®</t>
  </si>
  <si>
    <t>01.21.02.03.01.03.01.04.01.01 - Фенилэфрин* (МНН)</t>
  </si>
  <si>
    <t>01.21.02.04.06.03.07.02 - Левомеколь®</t>
  </si>
  <si>
    <t>01.21.02.14.05.01.02.01.01 - Вода (МНН)</t>
  </si>
  <si>
    <t>21.20.23.199: Средства нелечебные прочие</t>
  </si>
  <si>
    <t>01.21.02.20.02.02.01.13.01.07 - МАЛАТИОН+ПЕРМЕТРИН+ПИПЕРОНИЛБУТОКСИД</t>
  </si>
  <si>
    <t>21.20.10.243: Препараты для уничтожения эктопаразитов (включая чесоточного клеща), инсектициды и репелленты</t>
  </si>
  <si>
    <t>01.10.02.02.06 - Крем детский</t>
  </si>
  <si>
    <t>20.42.15.143: Кремы детские</t>
  </si>
  <si>
    <t>01.21.02.15.01.452 - Фиточай «Алтай» (Шалфей листья)</t>
  </si>
  <si>
    <t>10.89.19.150: Добавки пищевые комплексные</t>
  </si>
  <si>
    <t>01.21.02.04.04.01.02.02.01 - Бензокаин*+Прокаин+Рацементол(МНН)</t>
  </si>
  <si>
    <t>01.21.02.01.13.01.39.01 - Таурин* (МНН)</t>
  </si>
  <si>
    <t>01.21.02.03.05.03.02.08.01 - Метилэтилпиридинол(МНН)</t>
  </si>
  <si>
    <t>01.21.02.15.08.116 - Экстракт для кислородного коктейля</t>
  </si>
  <si>
    <t>10.89.19.236: Коктейли</t>
  </si>
  <si>
    <t>Упаковка</t>
  </si>
  <si>
    <t>1 133,60</t>
  </si>
  <si>
    <t>01.21.02.09.06.01.01.19 - Бишофит</t>
  </si>
  <si>
    <t>21.20.10.229: Препараты для лечения заболеваний опорно-двигательного аппарата другие</t>
  </si>
  <si>
    <t>01.21.02.12.06.01.03.05.02 - Смесь для ингаляций®</t>
  </si>
  <si>
    <t>01.10.02.06.14 - Соль для ванн йодобромная</t>
  </si>
  <si>
    <t>20.42.19.130: Средства для ванн</t>
  </si>
  <si>
    <t>Специалист в сфере закупок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</si>
</sst>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2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333333"/>
      <name val="Arial"/>
      <family val="2"/>
      <charset val="204"/>
    </font>
    <font>
      <sz val="11"/>
      <color rgb="FF333333"/>
      <name val="FontAwesom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5F5F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/>
      <bottom style="medium">
        <color rgb="FFCCCCCC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2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 applyProtection="1">
      <alignment vertical="center"/>
      <protection locked="0"/>
    </xf>
    <xf numFmtId="14" fontId="4" fillId="2" borderId="0" xfId="0" applyNumberFormat="1" applyFont="1" applyFill="1"/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2" fontId="10" fillId="0" borderId="2" xfId="0" applyNumberFormat="1" applyFont="1" applyFill="1" applyBorder="1" applyAlignment="1">
      <alignment horizontal="right" wrapText="1"/>
    </xf>
    <xf numFmtId="2" fontId="8" fillId="0" borderId="2" xfId="0" applyNumberFormat="1" applyFont="1" applyFill="1" applyBorder="1" applyAlignment="1">
      <alignment horizontal="center" vertical="center" wrapText="1"/>
    </xf>
    <xf numFmtId="2" fontId="0" fillId="0" borderId="2" xfId="0" applyNumberFormat="1" applyBorder="1"/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2" xfId="0" applyFont="1" applyBorder="1"/>
    <xf numFmtId="0" fontId="1" fillId="0" borderId="2" xfId="0" applyFont="1" applyBorder="1"/>
    <xf numFmtId="2" fontId="10" fillId="0" borderId="4" xfId="0" applyNumberFormat="1" applyFont="1" applyFill="1" applyBorder="1" applyAlignment="1">
      <alignment horizontal="right" wrapText="1"/>
    </xf>
    <xf numFmtId="2" fontId="0" fillId="0" borderId="4" xfId="0" applyNumberFormat="1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8" xfId="0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right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wrapText="1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right" vertical="center" wrapText="1"/>
    </xf>
    <xf numFmtId="0" fontId="16" fillId="4" borderId="19" xfId="0" applyFont="1" applyFill="1" applyBorder="1" applyAlignment="1">
      <alignment horizontal="right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right" vertical="center" wrapText="1"/>
    </xf>
    <xf numFmtId="0" fontId="16" fillId="0" borderId="19" xfId="0" applyFont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5</xdr:row>
      <xdr:rowOff>952500</xdr:rowOff>
    </xdr:from>
    <xdr:to>
      <xdr:col>14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87225" y="32289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5</xdr:row>
      <xdr:rowOff>923925</xdr:rowOff>
    </xdr:from>
    <xdr:to>
      <xdr:col>12</xdr:col>
      <xdr:colOff>1019175</xdr:colOff>
      <xdr:row>5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058525" y="32004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47625</xdr:colOff>
      <xdr:row>5</xdr:row>
      <xdr:rowOff>2085975</xdr:rowOff>
    </xdr:from>
    <xdr:to>
      <xdr:col>15</xdr:col>
      <xdr:colOff>19050</xdr:colOff>
      <xdr:row>5</xdr:row>
      <xdr:rowOff>2438400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68300" y="4362450"/>
          <a:ext cx="1485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152400</xdr:colOff>
      <xdr:row>5</xdr:row>
      <xdr:rowOff>1809750</xdr:rowOff>
    </xdr:from>
    <xdr:to>
      <xdr:col>14</xdr:col>
      <xdr:colOff>304800</xdr:colOff>
      <xdr:row>5</xdr:row>
      <xdr:rowOff>2038350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173075" y="40862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257175</xdr:colOff>
          <xdr:row>2</xdr:row>
          <xdr:rowOff>257175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4</xdr:row>
          <xdr:rowOff>257175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257175</xdr:colOff>
          <xdr:row>6</xdr:row>
          <xdr:rowOff>257175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257175</xdr:colOff>
          <xdr:row>8</xdr:row>
          <xdr:rowOff>257175</xdr:rowOff>
        </xdr:to>
        <xdr:sp macro="" textlink="">
          <xdr:nvSpPr>
            <xdr:cNvPr id="2052" name="Control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257175</xdr:colOff>
          <xdr:row>10</xdr:row>
          <xdr:rowOff>257175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12</xdr:row>
          <xdr:rowOff>257175</xdr:rowOff>
        </xdr:to>
        <xdr:sp macro="" textlink="">
          <xdr:nvSpPr>
            <xdr:cNvPr id="2054" name="Control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14</xdr:row>
          <xdr:rowOff>257175</xdr:rowOff>
        </xdr:to>
        <xdr:sp macro="" textlink="">
          <xdr:nvSpPr>
            <xdr:cNvPr id="2055" name="Control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257175</xdr:colOff>
          <xdr:row>16</xdr:row>
          <xdr:rowOff>257175</xdr:rowOff>
        </xdr:to>
        <xdr:sp macro="" textlink="">
          <xdr:nvSpPr>
            <xdr:cNvPr id="2056" name="Control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18</xdr:row>
          <xdr:rowOff>257175</xdr:rowOff>
        </xdr:to>
        <xdr:sp macro="" textlink="">
          <xdr:nvSpPr>
            <xdr:cNvPr id="2057" name="Control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257175</xdr:colOff>
          <xdr:row>20</xdr:row>
          <xdr:rowOff>257175</xdr:rowOff>
        </xdr:to>
        <xdr:sp macro="" textlink="">
          <xdr:nvSpPr>
            <xdr:cNvPr id="2058" name="Control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0</xdr:col>
          <xdr:colOff>257175</xdr:colOff>
          <xdr:row>22</xdr:row>
          <xdr:rowOff>257175</xdr:rowOff>
        </xdr:to>
        <xdr:sp macro="" textlink="">
          <xdr:nvSpPr>
            <xdr:cNvPr id="2059" name="Control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257175</xdr:colOff>
          <xdr:row>24</xdr:row>
          <xdr:rowOff>257175</xdr:rowOff>
        </xdr:to>
        <xdr:sp macro="" textlink="">
          <xdr:nvSpPr>
            <xdr:cNvPr id="2060" name="Control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257175</xdr:colOff>
          <xdr:row>26</xdr:row>
          <xdr:rowOff>257175</xdr:rowOff>
        </xdr:to>
        <xdr:sp macro="" textlink="">
          <xdr:nvSpPr>
            <xdr:cNvPr id="2061" name="Control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257175</xdr:colOff>
          <xdr:row>28</xdr:row>
          <xdr:rowOff>257175</xdr:rowOff>
        </xdr:to>
        <xdr:sp macro="" textlink="">
          <xdr:nvSpPr>
            <xdr:cNvPr id="2062" name="Control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257175</xdr:colOff>
          <xdr:row>30</xdr:row>
          <xdr:rowOff>257175</xdr:rowOff>
        </xdr:to>
        <xdr:sp macro="" textlink="">
          <xdr:nvSpPr>
            <xdr:cNvPr id="2063" name="Control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257175</xdr:colOff>
          <xdr:row>32</xdr:row>
          <xdr:rowOff>257175</xdr:rowOff>
        </xdr:to>
        <xdr:sp macro="" textlink="">
          <xdr:nvSpPr>
            <xdr:cNvPr id="2064" name="Control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0</xdr:col>
          <xdr:colOff>257175</xdr:colOff>
          <xdr:row>34</xdr:row>
          <xdr:rowOff>257175</xdr:rowOff>
        </xdr:to>
        <xdr:sp macro="" textlink="">
          <xdr:nvSpPr>
            <xdr:cNvPr id="2065" name="Control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36</xdr:row>
          <xdr:rowOff>257175</xdr:rowOff>
        </xdr:to>
        <xdr:sp macro="" textlink="">
          <xdr:nvSpPr>
            <xdr:cNvPr id="2066" name="Control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0</xdr:col>
          <xdr:colOff>257175</xdr:colOff>
          <xdr:row>38</xdr:row>
          <xdr:rowOff>257175</xdr:rowOff>
        </xdr:to>
        <xdr:sp macro="" textlink="">
          <xdr:nvSpPr>
            <xdr:cNvPr id="2067" name="Control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0</xdr:rowOff>
        </xdr:from>
        <xdr:to>
          <xdr:col>0</xdr:col>
          <xdr:colOff>257175</xdr:colOff>
          <xdr:row>40</xdr:row>
          <xdr:rowOff>257175</xdr:rowOff>
        </xdr:to>
        <xdr:sp macro="" textlink="">
          <xdr:nvSpPr>
            <xdr:cNvPr id="2068" name="Control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0</xdr:col>
          <xdr:colOff>257175</xdr:colOff>
          <xdr:row>42</xdr:row>
          <xdr:rowOff>257175</xdr:rowOff>
        </xdr:to>
        <xdr:sp macro="" textlink="">
          <xdr:nvSpPr>
            <xdr:cNvPr id="2069" name="Control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0</xdr:col>
          <xdr:colOff>257175</xdr:colOff>
          <xdr:row>44</xdr:row>
          <xdr:rowOff>257175</xdr:rowOff>
        </xdr:to>
        <xdr:sp macro="" textlink="">
          <xdr:nvSpPr>
            <xdr:cNvPr id="2070" name="Control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0</xdr:rowOff>
        </xdr:from>
        <xdr:to>
          <xdr:col>0</xdr:col>
          <xdr:colOff>257175</xdr:colOff>
          <xdr:row>46</xdr:row>
          <xdr:rowOff>257175</xdr:rowOff>
        </xdr:to>
        <xdr:sp macro="" textlink="">
          <xdr:nvSpPr>
            <xdr:cNvPr id="2071" name="Control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0</xdr:rowOff>
        </xdr:from>
        <xdr:to>
          <xdr:col>0</xdr:col>
          <xdr:colOff>257175</xdr:colOff>
          <xdr:row>48</xdr:row>
          <xdr:rowOff>257175</xdr:rowOff>
        </xdr:to>
        <xdr:sp macro="" textlink="">
          <xdr:nvSpPr>
            <xdr:cNvPr id="2072" name="Control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0</xdr:rowOff>
        </xdr:from>
        <xdr:to>
          <xdr:col>0</xdr:col>
          <xdr:colOff>257175</xdr:colOff>
          <xdr:row>50</xdr:row>
          <xdr:rowOff>257175</xdr:rowOff>
        </xdr:to>
        <xdr:sp macro="" textlink="">
          <xdr:nvSpPr>
            <xdr:cNvPr id="2073" name="Control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</xdr:row>
          <xdr:rowOff>0</xdr:rowOff>
        </xdr:from>
        <xdr:to>
          <xdr:col>0</xdr:col>
          <xdr:colOff>257175</xdr:colOff>
          <xdr:row>52</xdr:row>
          <xdr:rowOff>257175</xdr:rowOff>
        </xdr:to>
        <xdr:sp macro="" textlink="">
          <xdr:nvSpPr>
            <xdr:cNvPr id="2074" name="Control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0</xdr:rowOff>
        </xdr:from>
        <xdr:to>
          <xdr:col>0</xdr:col>
          <xdr:colOff>257175</xdr:colOff>
          <xdr:row>54</xdr:row>
          <xdr:rowOff>257175</xdr:rowOff>
        </xdr:to>
        <xdr:sp macro="" textlink="">
          <xdr:nvSpPr>
            <xdr:cNvPr id="2075" name="Control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257175</xdr:colOff>
          <xdr:row>56</xdr:row>
          <xdr:rowOff>257175</xdr:rowOff>
        </xdr:to>
        <xdr:sp macro="" textlink="">
          <xdr:nvSpPr>
            <xdr:cNvPr id="2076" name="Control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0</xdr:rowOff>
        </xdr:from>
        <xdr:to>
          <xdr:col>0</xdr:col>
          <xdr:colOff>257175</xdr:colOff>
          <xdr:row>58</xdr:row>
          <xdr:rowOff>257175</xdr:rowOff>
        </xdr:to>
        <xdr:sp macro="" textlink="">
          <xdr:nvSpPr>
            <xdr:cNvPr id="2077" name="Control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257175</xdr:colOff>
          <xdr:row>60</xdr:row>
          <xdr:rowOff>257175</xdr:rowOff>
        </xdr:to>
        <xdr:sp macro="" textlink="">
          <xdr:nvSpPr>
            <xdr:cNvPr id="2078" name="Control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</xdr:row>
          <xdr:rowOff>0</xdr:rowOff>
        </xdr:from>
        <xdr:to>
          <xdr:col>0</xdr:col>
          <xdr:colOff>257175</xdr:colOff>
          <xdr:row>62</xdr:row>
          <xdr:rowOff>257175</xdr:rowOff>
        </xdr:to>
        <xdr:sp macro="" textlink="">
          <xdr:nvSpPr>
            <xdr:cNvPr id="2079" name="Control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0</xdr:rowOff>
        </xdr:from>
        <xdr:to>
          <xdr:col>0</xdr:col>
          <xdr:colOff>257175</xdr:colOff>
          <xdr:row>64</xdr:row>
          <xdr:rowOff>257175</xdr:rowOff>
        </xdr:to>
        <xdr:sp macro="" textlink="">
          <xdr:nvSpPr>
            <xdr:cNvPr id="2080" name="Control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0</xdr:rowOff>
        </xdr:from>
        <xdr:to>
          <xdr:col>0</xdr:col>
          <xdr:colOff>257175</xdr:colOff>
          <xdr:row>66</xdr:row>
          <xdr:rowOff>257175</xdr:rowOff>
        </xdr:to>
        <xdr:sp macro="" textlink="">
          <xdr:nvSpPr>
            <xdr:cNvPr id="2081" name="Control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0</xdr:rowOff>
        </xdr:from>
        <xdr:to>
          <xdr:col>0</xdr:col>
          <xdr:colOff>257175</xdr:colOff>
          <xdr:row>68</xdr:row>
          <xdr:rowOff>257175</xdr:rowOff>
        </xdr:to>
        <xdr:sp macro="" textlink="">
          <xdr:nvSpPr>
            <xdr:cNvPr id="2082" name="Control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0</xdr:rowOff>
        </xdr:from>
        <xdr:to>
          <xdr:col>0</xdr:col>
          <xdr:colOff>257175</xdr:colOff>
          <xdr:row>70</xdr:row>
          <xdr:rowOff>257175</xdr:rowOff>
        </xdr:to>
        <xdr:sp macro="" textlink="">
          <xdr:nvSpPr>
            <xdr:cNvPr id="2083" name="Control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257175</xdr:colOff>
          <xdr:row>72</xdr:row>
          <xdr:rowOff>257175</xdr:rowOff>
        </xdr:to>
        <xdr:sp macro="" textlink="">
          <xdr:nvSpPr>
            <xdr:cNvPr id="2084" name="Control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74</xdr:row>
          <xdr:rowOff>0</xdr:rowOff>
        </xdr:from>
        <xdr:to>
          <xdr:col>0</xdr:col>
          <xdr:colOff>257175</xdr:colOff>
          <xdr:row>74</xdr:row>
          <xdr:rowOff>257175</xdr:rowOff>
        </xdr:to>
        <xdr:sp macro="" textlink="">
          <xdr:nvSpPr>
            <xdr:cNvPr id="2085" name="Control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76</xdr:row>
          <xdr:rowOff>0</xdr:rowOff>
        </xdr:from>
        <xdr:to>
          <xdr:col>0</xdr:col>
          <xdr:colOff>257175</xdr:colOff>
          <xdr:row>76</xdr:row>
          <xdr:rowOff>257175</xdr:rowOff>
        </xdr:to>
        <xdr:sp macro="" textlink="">
          <xdr:nvSpPr>
            <xdr:cNvPr id="2086" name="Control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78</xdr:row>
          <xdr:rowOff>0</xdr:rowOff>
        </xdr:from>
        <xdr:to>
          <xdr:col>0</xdr:col>
          <xdr:colOff>257175</xdr:colOff>
          <xdr:row>78</xdr:row>
          <xdr:rowOff>257175</xdr:rowOff>
        </xdr:to>
        <xdr:sp macro="" textlink="">
          <xdr:nvSpPr>
            <xdr:cNvPr id="2087" name="Control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80</xdr:row>
          <xdr:rowOff>0</xdr:rowOff>
        </xdr:from>
        <xdr:to>
          <xdr:col>0</xdr:col>
          <xdr:colOff>257175</xdr:colOff>
          <xdr:row>80</xdr:row>
          <xdr:rowOff>257175</xdr:rowOff>
        </xdr:to>
        <xdr:sp macro="" textlink="">
          <xdr:nvSpPr>
            <xdr:cNvPr id="2088" name="Control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82</xdr:row>
          <xdr:rowOff>0</xdr:rowOff>
        </xdr:from>
        <xdr:to>
          <xdr:col>0</xdr:col>
          <xdr:colOff>257175</xdr:colOff>
          <xdr:row>82</xdr:row>
          <xdr:rowOff>257175</xdr:rowOff>
        </xdr:to>
        <xdr:sp macro="" textlink="">
          <xdr:nvSpPr>
            <xdr:cNvPr id="2089" name="Control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0</xdr:col>
          <xdr:colOff>257175</xdr:colOff>
          <xdr:row>84</xdr:row>
          <xdr:rowOff>257175</xdr:rowOff>
        </xdr:to>
        <xdr:sp macro="" textlink="">
          <xdr:nvSpPr>
            <xdr:cNvPr id="2090" name="Control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86</xdr:row>
          <xdr:rowOff>0</xdr:rowOff>
        </xdr:from>
        <xdr:to>
          <xdr:col>0</xdr:col>
          <xdr:colOff>257175</xdr:colOff>
          <xdr:row>86</xdr:row>
          <xdr:rowOff>257175</xdr:rowOff>
        </xdr:to>
        <xdr:sp macro="" textlink="">
          <xdr:nvSpPr>
            <xdr:cNvPr id="2091" name="Control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88</xdr:row>
          <xdr:rowOff>0</xdr:rowOff>
        </xdr:from>
        <xdr:to>
          <xdr:col>0</xdr:col>
          <xdr:colOff>257175</xdr:colOff>
          <xdr:row>88</xdr:row>
          <xdr:rowOff>257175</xdr:rowOff>
        </xdr:to>
        <xdr:sp macro="" textlink="">
          <xdr:nvSpPr>
            <xdr:cNvPr id="2092" name="Control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90</xdr:row>
          <xdr:rowOff>0</xdr:rowOff>
        </xdr:from>
        <xdr:to>
          <xdr:col>0</xdr:col>
          <xdr:colOff>257175</xdr:colOff>
          <xdr:row>90</xdr:row>
          <xdr:rowOff>257175</xdr:rowOff>
        </xdr:to>
        <xdr:sp macro="" textlink="">
          <xdr:nvSpPr>
            <xdr:cNvPr id="2093" name="Control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92</xdr:row>
          <xdr:rowOff>0</xdr:rowOff>
        </xdr:from>
        <xdr:to>
          <xdr:col>0</xdr:col>
          <xdr:colOff>257175</xdr:colOff>
          <xdr:row>92</xdr:row>
          <xdr:rowOff>257175</xdr:rowOff>
        </xdr:to>
        <xdr:sp macro="" textlink="">
          <xdr:nvSpPr>
            <xdr:cNvPr id="2094" name="Control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94</xdr:row>
          <xdr:rowOff>0</xdr:rowOff>
        </xdr:from>
        <xdr:to>
          <xdr:col>0</xdr:col>
          <xdr:colOff>257175</xdr:colOff>
          <xdr:row>94</xdr:row>
          <xdr:rowOff>257175</xdr:rowOff>
        </xdr:to>
        <xdr:sp macro="" textlink="">
          <xdr:nvSpPr>
            <xdr:cNvPr id="2095" name="Control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96</xdr:row>
          <xdr:rowOff>0</xdr:rowOff>
        </xdr:from>
        <xdr:to>
          <xdr:col>0</xdr:col>
          <xdr:colOff>257175</xdr:colOff>
          <xdr:row>96</xdr:row>
          <xdr:rowOff>257175</xdr:rowOff>
        </xdr:to>
        <xdr:sp macro="" textlink="">
          <xdr:nvSpPr>
            <xdr:cNvPr id="2096" name="Control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98</xdr:row>
          <xdr:rowOff>0</xdr:rowOff>
        </xdr:from>
        <xdr:to>
          <xdr:col>0</xdr:col>
          <xdr:colOff>257175</xdr:colOff>
          <xdr:row>98</xdr:row>
          <xdr:rowOff>257175</xdr:rowOff>
        </xdr:to>
        <xdr:sp macro="" textlink="">
          <xdr:nvSpPr>
            <xdr:cNvPr id="2097" name="Control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257175</xdr:colOff>
          <xdr:row>2</xdr:row>
          <xdr:rowOff>257175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4</xdr:row>
          <xdr:rowOff>257175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257175</xdr:colOff>
          <xdr:row>6</xdr:row>
          <xdr:rowOff>257175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257175</xdr:colOff>
          <xdr:row>8</xdr:row>
          <xdr:rowOff>257175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257175</xdr:colOff>
          <xdr:row>10</xdr:row>
          <xdr:rowOff>257175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12</xdr:row>
          <xdr:rowOff>257175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14</xdr:row>
          <xdr:rowOff>257175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257175</xdr:colOff>
          <xdr:row>16</xdr:row>
          <xdr:rowOff>257175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18</xdr:row>
          <xdr:rowOff>257175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257175</xdr:colOff>
          <xdr:row>20</xdr:row>
          <xdr:rowOff>257175</xdr:rowOff>
        </xdr:to>
        <xdr:sp macro="" textlink="">
          <xdr:nvSpPr>
            <xdr:cNvPr id="3082" name="Control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0</xdr:col>
          <xdr:colOff>257175</xdr:colOff>
          <xdr:row>22</xdr:row>
          <xdr:rowOff>257175</xdr:rowOff>
        </xdr:to>
        <xdr:sp macro="" textlink="">
          <xdr:nvSpPr>
            <xdr:cNvPr id="3083" name="Control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257175</xdr:colOff>
          <xdr:row>24</xdr:row>
          <xdr:rowOff>257175</xdr:rowOff>
        </xdr:to>
        <xdr:sp macro="" textlink="">
          <xdr:nvSpPr>
            <xdr:cNvPr id="3084" name="Control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257175</xdr:colOff>
          <xdr:row>26</xdr:row>
          <xdr:rowOff>257175</xdr:rowOff>
        </xdr:to>
        <xdr:sp macro="" textlink="">
          <xdr:nvSpPr>
            <xdr:cNvPr id="3085" name="Control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257175</xdr:colOff>
          <xdr:row>28</xdr:row>
          <xdr:rowOff>257175</xdr:rowOff>
        </xdr:to>
        <xdr:sp macro="" textlink="">
          <xdr:nvSpPr>
            <xdr:cNvPr id="3086" name="Control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257175</xdr:colOff>
          <xdr:row>30</xdr:row>
          <xdr:rowOff>257175</xdr:rowOff>
        </xdr:to>
        <xdr:sp macro="" textlink="">
          <xdr:nvSpPr>
            <xdr:cNvPr id="3087" name="Control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257175</xdr:colOff>
          <xdr:row>32</xdr:row>
          <xdr:rowOff>257175</xdr:rowOff>
        </xdr:to>
        <xdr:sp macro="" textlink="">
          <xdr:nvSpPr>
            <xdr:cNvPr id="3088" name="Control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0</xdr:col>
          <xdr:colOff>257175</xdr:colOff>
          <xdr:row>34</xdr:row>
          <xdr:rowOff>257175</xdr:rowOff>
        </xdr:to>
        <xdr:sp macro="" textlink="">
          <xdr:nvSpPr>
            <xdr:cNvPr id="3089" name="Control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36</xdr:row>
          <xdr:rowOff>257175</xdr:rowOff>
        </xdr:to>
        <xdr:sp macro="" textlink="">
          <xdr:nvSpPr>
            <xdr:cNvPr id="3090" name="Control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0</xdr:col>
          <xdr:colOff>257175</xdr:colOff>
          <xdr:row>38</xdr:row>
          <xdr:rowOff>257175</xdr:rowOff>
        </xdr:to>
        <xdr:sp macro="" textlink="">
          <xdr:nvSpPr>
            <xdr:cNvPr id="3091" name="Control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0</xdr:rowOff>
        </xdr:from>
        <xdr:to>
          <xdr:col>0</xdr:col>
          <xdr:colOff>257175</xdr:colOff>
          <xdr:row>40</xdr:row>
          <xdr:rowOff>257175</xdr:rowOff>
        </xdr:to>
        <xdr:sp macro="" textlink="">
          <xdr:nvSpPr>
            <xdr:cNvPr id="3092" name="Control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0</xdr:col>
          <xdr:colOff>257175</xdr:colOff>
          <xdr:row>42</xdr:row>
          <xdr:rowOff>257175</xdr:rowOff>
        </xdr:to>
        <xdr:sp macro="" textlink="">
          <xdr:nvSpPr>
            <xdr:cNvPr id="3093" name="Control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0</xdr:col>
          <xdr:colOff>257175</xdr:colOff>
          <xdr:row>44</xdr:row>
          <xdr:rowOff>257175</xdr:rowOff>
        </xdr:to>
        <xdr:sp macro="" textlink="">
          <xdr:nvSpPr>
            <xdr:cNvPr id="3094" name="Control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0</xdr:rowOff>
        </xdr:from>
        <xdr:to>
          <xdr:col>0</xdr:col>
          <xdr:colOff>257175</xdr:colOff>
          <xdr:row>46</xdr:row>
          <xdr:rowOff>257175</xdr:rowOff>
        </xdr:to>
        <xdr:sp macro="" textlink="">
          <xdr:nvSpPr>
            <xdr:cNvPr id="3095" name="Control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0</xdr:rowOff>
        </xdr:from>
        <xdr:to>
          <xdr:col>0</xdr:col>
          <xdr:colOff>257175</xdr:colOff>
          <xdr:row>48</xdr:row>
          <xdr:rowOff>257175</xdr:rowOff>
        </xdr:to>
        <xdr:sp macro="" textlink="">
          <xdr:nvSpPr>
            <xdr:cNvPr id="3096" name="Control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0</xdr:rowOff>
        </xdr:from>
        <xdr:to>
          <xdr:col>0</xdr:col>
          <xdr:colOff>257175</xdr:colOff>
          <xdr:row>50</xdr:row>
          <xdr:rowOff>257175</xdr:rowOff>
        </xdr:to>
        <xdr:sp macro="" textlink="">
          <xdr:nvSpPr>
            <xdr:cNvPr id="3097" name="Control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</xdr:row>
          <xdr:rowOff>0</xdr:rowOff>
        </xdr:from>
        <xdr:to>
          <xdr:col>0</xdr:col>
          <xdr:colOff>257175</xdr:colOff>
          <xdr:row>52</xdr:row>
          <xdr:rowOff>257175</xdr:rowOff>
        </xdr:to>
        <xdr:sp macro="" textlink="">
          <xdr:nvSpPr>
            <xdr:cNvPr id="3098" name="Control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0</xdr:rowOff>
        </xdr:from>
        <xdr:to>
          <xdr:col>0</xdr:col>
          <xdr:colOff>257175</xdr:colOff>
          <xdr:row>54</xdr:row>
          <xdr:rowOff>257175</xdr:rowOff>
        </xdr:to>
        <xdr:sp macro="" textlink="">
          <xdr:nvSpPr>
            <xdr:cNvPr id="3099" name="Control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257175</xdr:colOff>
          <xdr:row>56</xdr:row>
          <xdr:rowOff>257175</xdr:rowOff>
        </xdr:to>
        <xdr:sp macro="" textlink="">
          <xdr:nvSpPr>
            <xdr:cNvPr id="3100" name="Control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0</xdr:rowOff>
        </xdr:from>
        <xdr:to>
          <xdr:col>0</xdr:col>
          <xdr:colOff>257175</xdr:colOff>
          <xdr:row>58</xdr:row>
          <xdr:rowOff>257175</xdr:rowOff>
        </xdr:to>
        <xdr:sp macro="" textlink="">
          <xdr:nvSpPr>
            <xdr:cNvPr id="3101" name="Control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257175</xdr:colOff>
          <xdr:row>60</xdr:row>
          <xdr:rowOff>257175</xdr:rowOff>
        </xdr:to>
        <xdr:sp macro="" textlink="">
          <xdr:nvSpPr>
            <xdr:cNvPr id="3102" name="Control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</xdr:row>
          <xdr:rowOff>0</xdr:rowOff>
        </xdr:from>
        <xdr:to>
          <xdr:col>0</xdr:col>
          <xdr:colOff>257175</xdr:colOff>
          <xdr:row>62</xdr:row>
          <xdr:rowOff>257175</xdr:rowOff>
        </xdr:to>
        <xdr:sp macro="" textlink="">
          <xdr:nvSpPr>
            <xdr:cNvPr id="3103" name="Control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0</xdr:rowOff>
        </xdr:from>
        <xdr:to>
          <xdr:col>0</xdr:col>
          <xdr:colOff>257175</xdr:colOff>
          <xdr:row>64</xdr:row>
          <xdr:rowOff>257175</xdr:rowOff>
        </xdr:to>
        <xdr:sp macro="" textlink="">
          <xdr:nvSpPr>
            <xdr:cNvPr id="3104" name="Control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0</xdr:rowOff>
        </xdr:from>
        <xdr:to>
          <xdr:col>0</xdr:col>
          <xdr:colOff>257175</xdr:colOff>
          <xdr:row>66</xdr:row>
          <xdr:rowOff>257175</xdr:rowOff>
        </xdr:to>
        <xdr:sp macro="" textlink="">
          <xdr:nvSpPr>
            <xdr:cNvPr id="3105" name="Control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68</xdr:row>
          <xdr:rowOff>0</xdr:rowOff>
        </xdr:from>
        <xdr:to>
          <xdr:col>0</xdr:col>
          <xdr:colOff>257175</xdr:colOff>
          <xdr:row>68</xdr:row>
          <xdr:rowOff>257175</xdr:rowOff>
        </xdr:to>
        <xdr:sp macro="" textlink="">
          <xdr:nvSpPr>
            <xdr:cNvPr id="3106" name="Control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70</xdr:row>
          <xdr:rowOff>0</xdr:rowOff>
        </xdr:from>
        <xdr:to>
          <xdr:col>0</xdr:col>
          <xdr:colOff>257175</xdr:colOff>
          <xdr:row>70</xdr:row>
          <xdr:rowOff>257175</xdr:rowOff>
        </xdr:to>
        <xdr:sp macro="" textlink="">
          <xdr:nvSpPr>
            <xdr:cNvPr id="3107" name="Control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72</xdr:row>
          <xdr:rowOff>0</xdr:rowOff>
        </xdr:from>
        <xdr:to>
          <xdr:col>0</xdr:col>
          <xdr:colOff>257175</xdr:colOff>
          <xdr:row>72</xdr:row>
          <xdr:rowOff>257175</xdr:rowOff>
        </xdr:to>
        <xdr:sp macro="" textlink="">
          <xdr:nvSpPr>
            <xdr:cNvPr id="3108" name="Control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74</xdr:row>
          <xdr:rowOff>0</xdr:rowOff>
        </xdr:from>
        <xdr:to>
          <xdr:col>0</xdr:col>
          <xdr:colOff>257175</xdr:colOff>
          <xdr:row>74</xdr:row>
          <xdr:rowOff>257175</xdr:rowOff>
        </xdr:to>
        <xdr:sp macro="" textlink="">
          <xdr:nvSpPr>
            <xdr:cNvPr id="3109" name="Control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76</xdr:row>
          <xdr:rowOff>0</xdr:rowOff>
        </xdr:from>
        <xdr:to>
          <xdr:col>0</xdr:col>
          <xdr:colOff>257175</xdr:colOff>
          <xdr:row>76</xdr:row>
          <xdr:rowOff>257175</xdr:rowOff>
        </xdr:to>
        <xdr:sp macro="" textlink="">
          <xdr:nvSpPr>
            <xdr:cNvPr id="3110" name="Control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78</xdr:row>
          <xdr:rowOff>0</xdr:rowOff>
        </xdr:from>
        <xdr:to>
          <xdr:col>0</xdr:col>
          <xdr:colOff>257175</xdr:colOff>
          <xdr:row>78</xdr:row>
          <xdr:rowOff>257175</xdr:rowOff>
        </xdr:to>
        <xdr:sp macro="" textlink="">
          <xdr:nvSpPr>
            <xdr:cNvPr id="3111" name="Control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80</xdr:row>
          <xdr:rowOff>0</xdr:rowOff>
        </xdr:from>
        <xdr:to>
          <xdr:col>0</xdr:col>
          <xdr:colOff>257175</xdr:colOff>
          <xdr:row>80</xdr:row>
          <xdr:rowOff>257175</xdr:rowOff>
        </xdr:to>
        <xdr:sp macro="" textlink="">
          <xdr:nvSpPr>
            <xdr:cNvPr id="3112" name="Control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82</xdr:row>
          <xdr:rowOff>0</xdr:rowOff>
        </xdr:from>
        <xdr:to>
          <xdr:col>0</xdr:col>
          <xdr:colOff>257175</xdr:colOff>
          <xdr:row>82</xdr:row>
          <xdr:rowOff>257175</xdr:rowOff>
        </xdr:to>
        <xdr:sp macro="" textlink="">
          <xdr:nvSpPr>
            <xdr:cNvPr id="3113" name="Control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0</xdr:col>
          <xdr:colOff>257175</xdr:colOff>
          <xdr:row>84</xdr:row>
          <xdr:rowOff>257175</xdr:rowOff>
        </xdr:to>
        <xdr:sp macro="" textlink="">
          <xdr:nvSpPr>
            <xdr:cNvPr id="3114" name="Control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86</xdr:row>
          <xdr:rowOff>0</xdr:rowOff>
        </xdr:from>
        <xdr:to>
          <xdr:col>0</xdr:col>
          <xdr:colOff>257175</xdr:colOff>
          <xdr:row>86</xdr:row>
          <xdr:rowOff>257175</xdr:rowOff>
        </xdr:to>
        <xdr:sp macro="" textlink="">
          <xdr:nvSpPr>
            <xdr:cNvPr id="3115" name="Control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88</xdr:row>
          <xdr:rowOff>0</xdr:rowOff>
        </xdr:from>
        <xdr:to>
          <xdr:col>0</xdr:col>
          <xdr:colOff>257175</xdr:colOff>
          <xdr:row>88</xdr:row>
          <xdr:rowOff>257175</xdr:rowOff>
        </xdr:to>
        <xdr:sp macro="" textlink="">
          <xdr:nvSpPr>
            <xdr:cNvPr id="3116" name="Control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90</xdr:row>
          <xdr:rowOff>0</xdr:rowOff>
        </xdr:from>
        <xdr:to>
          <xdr:col>0</xdr:col>
          <xdr:colOff>257175</xdr:colOff>
          <xdr:row>90</xdr:row>
          <xdr:rowOff>257175</xdr:rowOff>
        </xdr:to>
        <xdr:sp macro="" textlink="">
          <xdr:nvSpPr>
            <xdr:cNvPr id="3117" name="Control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92</xdr:row>
          <xdr:rowOff>0</xdr:rowOff>
        </xdr:from>
        <xdr:to>
          <xdr:col>0</xdr:col>
          <xdr:colOff>257175</xdr:colOff>
          <xdr:row>92</xdr:row>
          <xdr:rowOff>257175</xdr:rowOff>
        </xdr:to>
        <xdr:sp macro="" textlink="">
          <xdr:nvSpPr>
            <xdr:cNvPr id="3118" name="Control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94</xdr:row>
          <xdr:rowOff>0</xdr:rowOff>
        </xdr:from>
        <xdr:to>
          <xdr:col>0</xdr:col>
          <xdr:colOff>257175</xdr:colOff>
          <xdr:row>94</xdr:row>
          <xdr:rowOff>257175</xdr:rowOff>
        </xdr:to>
        <xdr:sp macro="" textlink="">
          <xdr:nvSpPr>
            <xdr:cNvPr id="3119" name="Control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96</xdr:row>
          <xdr:rowOff>0</xdr:rowOff>
        </xdr:from>
        <xdr:to>
          <xdr:col>0</xdr:col>
          <xdr:colOff>257175</xdr:colOff>
          <xdr:row>96</xdr:row>
          <xdr:rowOff>257175</xdr:rowOff>
        </xdr:to>
        <xdr:sp macro="" textlink="">
          <xdr:nvSpPr>
            <xdr:cNvPr id="3120" name="Control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98</xdr:row>
          <xdr:rowOff>0</xdr:rowOff>
        </xdr:from>
        <xdr:to>
          <xdr:col>0</xdr:col>
          <xdr:colOff>257175</xdr:colOff>
          <xdr:row>98</xdr:row>
          <xdr:rowOff>257175</xdr:rowOff>
        </xdr:to>
        <xdr:sp macro="" textlink="">
          <xdr:nvSpPr>
            <xdr:cNvPr id="3121" name="Control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0</xdr:col>
          <xdr:colOff>257175</xdr:colOff>
          <xdr:row>2</xdr:row>
          <xdr:rowOff>257175</xdr:rowOff>
        </xdr:to>
        <xdr:sp macro="" textlink="">
          <xdr:nvSpPr>
            <xdr:cNvPr id="4097" name="Control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0</xdr:col>
          <xdr:colOff>257175</xdr:colOff>
          <xdr:row>4</xdr:row>
          <xdr:rowOff>257175</xdr:rowOff>
        </xdr:to>
        <xdr:sp macro="" textlink="">
          <xdr:nvSpPr>
            <xdr:cNvPr id="4098" name="Control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257175</xdr:colOff>
          <xdr:row>6</xdr:row>
          <xdr:rowOff>257175</xdr:rowOff>
        </xdr:to>
        <xdr:sp macro="" textlink="">
          <xdr:nvSpPr>
            <xdr:cNvPr id="4099" name="Control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257175</xdr:colOff>
          <xdr:row>8</xdr:row>
          <xdr:rowOff>257175</xdr:rowOff>
        </xdr:to>
        <xdr:sp macro="" textlink="">
          <xdr:nvSpPr>
            <xdr:cNvPr id="4100" name="Control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0</xdr:rowOff>
        </xdr:from>
        <xdr:to>
          <xdr:col>0</xdr:col>
          <xdr:colOff>257175</xdr:colOff>
          <xdr:row>10</xdr:row>
          <xdr:rowOff>257175</xdr:rowOff>
        </xdr:to>
        <xdr:sp macro="" textlink="">
          <xdr:nvSpPr>
            <xdr:cNvPr id="4101" name="Control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257175</xdr:colOff>
          <xdr:row>12</xdr:row>
          <xdr:rowOff>257175</xdr:rowOff>
        </xdr:to>
        <xdr:sp macro="" textlink="">
          <xdr:nvSpPr>
            <xdr:cNvPr id="4102" name="Control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0</xdr:col>
          <xdr:colOff>257175</xdr:colOff>
          <xdr:row>14</xdr:row>
          <xdr:rowOff>257175</xdr:rowOff>
        </xdr:to>
        <xdr:sp macro="" textlink="">
          <xdr:nvSpPr>
            <xdr:cNvPr id="4103" name="Control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0</xdr:col>
          <xdr:colOff>257175</xdr:colOff>
          <xdr:row>16</xdr:row>
          <xdr:rowOff>257175</xdr:rowOff>
        </xdr:to>
        <xdr:sp macro="" textlink="">
          <xdr:nvSpPr>
            <xdr:cNvPr id="4104" name="Control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257175</xdr:colOff>
          <xdr:row>18</xdr:row>
          <xdr:rowOff>257175</xdr:rowOff>
        </xdr:to>
        <xdr:sp macro="" textlink="">
          <xdr:nvSpPr>
            <xdr:cNvPr id="4105" name="Control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257175</xdr:colOff>
          <xdr:row>20</xdr:row>
          <xdr:rowOff>257175</xdr:rowOff>
        </xdr:to>
        <xdr:sp macro="" textlink="">
          <xdr:nvSpPr>
            <xdr:cNvPr id="4106" name="Control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0</xdr:col>
          <xdr:colOff>257175</xdr:colOff>
          <xdr:row>22</xdr:row>
          <xdr:rowOff>257175</xdr:rowOff>
        </xdr:to>
        <xdr:sp macro="" textlink="">
          <xdr:nvSpPr>
            <xdr:cNvPr id="4107" name="Control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257175</xdr:colOff>
          <xdr:row>24</xdr:row>
          <xdr:rowOff>257175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257175</xdr:colOff>
          <xdr:row>26</xdr:row>
          <xdr:rowOff>257175</xdr:rowOff>
        </xdr:to>
        <xdr:sp macro="" textlink="">
          <xdr:nvSpPr>
            <xdr:cNvPr id="4109" name="Control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257175</xdr:colOff>
          <xdr:row>28</xdr:row>
          <xdr:rowOff>257175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257175</xdr:colOff>
          <xdr:row>30</xdr:row>
          <xdr:rowOff>257175</xdr:rowOff>
        </xdr:to>
        <xdr:sp macro="" textlink="">
          <xdr:nvSpPr>
            <xdr:cNvPr id="4111" name="Control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257175</xdr:colOff>
          <xdr:row>32</xdr:row>
          <xdr:rowOff>257175</xdr:rowOff>
        </xdr:to>
        <xdr:sp macro="" textlink="">
          <xdr:nvSpPr>
            <xdr:cNvPr id="4112" name="Control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0</xdr:col>
          <xdr:colOff>257175</xdr:colOff>
          <xdr:row>34</xdr:row>
          <xdr:rowOff>257175</xdr:rowOff>
        </xdr:to>
        <xdr:sp macro="" textlink="">
          <xdr:nvSpPr>
            <xdr:cNvPr id="4113" name="Control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257175</xdr:colOff>
          <xdr:row>36</xdr:row>
          <xdr:rowOff>257175</xdr:rowOff>
        </xdr:to>
        <xdr:sp macro="" textlink="">
          <xdr:nvSpPr>
            <xdr:cNvPr id="4114" name="Control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0</xdr:col>
          <xdr:colOff>257175</xdr:colOff>
          <xdr:row>38</xdr:row>
          <xdr:rowOff>257175</xdr:rowOff>
        </xdr:to>
        <xdr:sp macro="" textlink="">
          <xdr:nvSpPr>
            <xdr:cNvPr id="4115" name="Control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0</xdr:rowOff>
        </xdr:from>
        <xdr:to>
          <xdr:col>0</xdr:col>
          <xdr:colOff>257175</xdr:colOff>
          <xdr:row>40</xdr:row>
          <xdr:rowOff>257175</xdr:rowOff>
        </xdr:to>
        <xdr:sp macro="" textlink="">
          <xdr:nvSpPr>
            <xdr:cNvPr id="4116" name="Control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0</xdr:col>
          <xdr:colOff>257175</xdr:colOff>
          <xdr:row>42</xdr:row>
          <xdr:rowOff>257175</xdr:rowOff>
        </xdr:to>
        <xdr:sp macro="" textlink="">
          <xdr:nvSpPr>
            <xdr:cNvPr id="4117" name="Control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0</xdr:col>
          <xdr:colOff>257175</xdr:colOff>
          <xdr:row>44</xdr:row>
          <xdr:rowOff>257175</xdr:rowOff>
        </xdr:to>
        <xdr:sp macro="" textlink="">
          <xdr:nvSpPr>
            <xdr:cNvPr id="4118" name="Control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0</xdr:rowOff>
        </xdr:from>
        <xdr:to>
          <xdr:col>0</xdr:col>
          <xdr:colOff>257175</xdr:colOff>
          <xdr:row>46</xdr:row>
          <xdr:rowOff>257175</xdr:rowOff>
        </xdr:to>
        <xdr:sp macro="" textlink="">
          <xdr:nvSpPr>
            <xdr:cNvPr id="4119" name="Control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0</xdr:rowOff>
        </xdr:from>
        <xdr:to>
          <xdr:col>0</xdr:col>
          <xdr:colOff>257175</xdr:colOff>
          <xdr:row>48</xdr:row>
          <xdr:rowOff>257175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0</xdr:rowOff>
        </xdr:from>
        <xdr:to>
          <xdr:col>0</xdr:col>
          <xdr:colOff>257175</xdr:colOff>
          <xdr:row>50</xdr:row>
          <xdr:rowOff>257175</xdr:rowOff>
        </xdr:to>
        <xdr:sp macro="" textlink="">
          <xdr:nvSpPr>
            <xdr:cNvPr id="4121" name="Control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</xdr:row>
          <xdr:rowOff>0</xdr:rowOff>
        </xdr:from>
        <xdr:to>
          <xdr:col>0</xdr:col>
          <xdr:colOff>257175</xdr:colOff>
          <xdr:row>52</xdr:row>
          <xdr:rowOff>257175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0</xdr:rowOff>
        </xdr:from>
        <xdr:to>
          <xdr:col>0</xdr:col>
          <xdr:colOff>257175</xdr:colOff>
          <xdr:row>54</xdr:row>
          <xdr:rowOff>257175</xdr:rowOff>
        </xdr:to>
        <xdr:sp macro="" textlink="">
          <xdr:nvSpPr>
            <xdr:cNvPr id="4123" name="Control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257175</xdr:colOff>
          <xdr:row>56</xdr:row>
          <xdr:rowOff>257175</xdr:rowOff>
        </xdr:to>
        <xdr:sp macro="" textlink="">
          <xdr:nvSpPr>
            <xdr:cNvPr id="4124" name="Control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0</xdr:rowOff>
        </xdr:from>
        <xdr:to>
          <xdr:col>0</xdr:col>
          <xdr:colOff>257175</xdr:colOff>
          <xdr:row>58</xdr:row>
          <xdr:rowOff>257175</xdr:rowOff>
        </xdr:to>
        <xdr:sp macro="" textlink="">
          <xdr:nvSpPr>
            <xdr:cNvPr id="4125" name="Control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257175</xdr:colOff>
          <xdr:row>60</xdr:row>
          <xdr:rowOff>257175</xdr:rowOff>
        </xdr:to>
        <xdr:sp macro="" textlink="">
          <xdr:nvSpPr>
            <xdr:cNvPr id="4126" name="Control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62</xdr:row>
          <xdr:rowOff>0</xdr:rowOff>
        </xdr:from>
        <xdr:to>
          <xdr:col>0</xdr:col>
          <xdr:colOff>257175</xdr:colOff>
          <xdr:row>62</xdr:row>
          <xdr:rowOff>257175</xdr:rowOff>
        </xdr:to>
        <xdr:sp macro="" textlink="">
          <xdr:nvSpPr>
            <xdr:cNvPr id="4127" name="Control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64</xdr:row>
          <xdr:rowOff>0</xdr:rowOff>
        </xdr:from>
        <xdr:to>
          <xdr:col>0</xdr:col>
          <xdr:colOff>257175</xdr:colOff>
          <xdr:row>64</xdr:row>
          <xdr:rowOff>257175</xdr:rowOff>
        </xdr:to>
        <xdr:sp macro="" textlink="">
          <xdr:nvSpPr>
            <xdr:cNvPr id="4128" name="Control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66</xdr:row>
          <xdr:rowOff>0</xdr:rowOff>
        </xdr:from>
        <xdr:to>
          <xdr:col>0</xdr:col>
          <xdr:colOff>257175</xdr:colOff>
          <xdr:row>66</xdr:row>
          <xdr:rowOff>257175</xdr:rowOff>
        </xdr:to>
        <xdr:sp macro="" textlink="">
          <xdr:nvSpPr>
            <xdr:cNvPr id="4129" name="Control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26" Type="http://schemas.openxmlformats.org/officeDocument/2006/relationships/control" Target="../activeX/activeX22.xml"/><Relationship Id="rId39" Type="http://schemas.openxmlformats.org/officeDocument/2006/relationships/control" Target="../activeX/activeX35.xml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7.xml"/><Relationship Id="rId34" Type="http://schemas.openxmlformats.org/officeDocument/2006/relationships/control" Target="../activeX/activeX30.xml"/><Relationship Id="rId42" Type="http://schemas.openxmlformats.org/officeDocument/2006/relationships/control" Target="../activeX/activeX38.xml"/><Relationship Id="rId47" Type="http://schemas.openxmlformats.org/officeDocument/2006/relationships/control" Target="../activeX/activeX43.xml"/><Relationship Id="rId50" Type="http://schemas.openxmlformats.org/officeDocument/2006/relationships/control" Target="../activeX/activeX46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5" Type="http://schemas.openxmlformats.org/officeDocument/2006/relationships/control" Target="../activeX/activeX21.xml"/><Relationship Id="rId33" Type="http://schemas.openxmlformats.org/officeDocument/2006/relationships/control" Target="../activeX/activeX29.xml"/><Relationship Id="rId38" Type="http://schemas.openxmlformats.org/officeDocument/2006/relationships/control" Target="../activeX/activeX34.xml"/><Relationship Id="rId46" Type="http://schemas.openxmlformats.org/officeDocument/2006/relationships/control" Target="../activeX/activeX42.xml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2.xml"/><Relationship Id="rId20" Type="http://schemas.openxmlformats.org/officeDocument/2006/relationships/control" Target="../activeX/activeX16.xml"/><Relationship Id="rId29" Type="http://schemas.openxmlformats.org/officeDocument/2006/relationships/control" Target="../activeX/activeX25.xml"/><Relationship Id="rId41" Type="http://schemas.openxmlformats.org/officeDocument/2006/relationships/control" Target="../activeX/activeX37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24" Type="http://schemas.openxmlformats.org/officeDocument/2006/relationships/control" Target="../activeX/activeX20.xml"/><Relationship Id="rId32" Type="http://schemas.openxmlformats.org/officeDocument/2006/relationships/control" Target="../activeX/activeX28.xml"/><Relationship Id="rId37" Type="http://schemas.openxmlformats.org/officeDocument/2006/relationships/control" Target="../activeX/activeX33.xml"/><Relationship Id="rId40" Type="http://schemas.openxmlformats.org/officeDocument/2006/relationships/control" Target="../activeX/activeX36.xml"/><Relationship Id="rId45" Type="http://schemas.openxmlformats.org/officeDocument/2006/relationships/control" Target="../activeX/activeX41.xml"/><Relationship Id="rId53" Type="http://schemas.openxmlformats.org/officeDocument/2006/relationships/control" Target="../activeX/activeX49.xml"/><Relationship Id="rId5" Type="http://schemas.openxmlformats.org/officeDocument/2006/relationships/image" Target="../media/image5.emf"/><Relationship Id="rId15" Type="http://schemas.openxmlformats.org/officeDocument/2006/relationships/control" Target="../activeX/activeX11.xml"/><Relationship Id="rId23" Type="http://schemas.openxmlformats.org/officeDocument/2006/relationships/control" Target="../activeX/activeX19.xml"/><Relationship Id="rId28" Type="http://schemas.openxmlformats.org/officeDocument/2006/relationships/control" Target="../activeX/activeX24.xml"/><Relationship Id="rId36" Type="http://schemas.openxmlformats.org/officeDocument/2006/relationships/control" Target="../activeX/activeX32.xml"/><Relationship Id="rId49" Type="http://schemas.openxmlformats.org/officeDocument/2006/relationships/control" Target="../activeX/activeX45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5.xml"/><Relationship Id="rId31" Type="http://schemas.openxmlformats.org/officeDocument/2006/relationships/control" Target="../activeX/activeX27.xml"/><Relationship Id="rId44" Type="http://schemas.openxmlformats.org/officeDocument/2006/relationships/control" Target="../activeX/activeX40.xml"/><Relationship Id="rId52" Type="http://schemas.openxmlformats.org/officeDocument/2006/relationships/control" Target="../activeX/activeX48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Relationship Id="rId22" Type="http://schemas.openxmlformats.org/officeDocument/2006/relationships/control" Target="../activeX/activeX18.xml"/><Relationship Id="rId27" Type="http://schemas.openxmlformats.org/officeDocument/2006/relationships/control" Target="../activeX/activeX23.xml"/><Relationship Id="rId30" Type="http://schemas.openxmlformats.org/officeDocument/2006/relationships/control" Target="../activeX/activeX26.xml"/><Relationship Id="rId35" Type="http://schemas.openxmlformats.org/officeDocument/2006/relationships/control" Target="../activeX/activeX31.xml"/><Relationship Id="rId43" Type="http://schemas.openxmlformats.org/officeDocument/2006/relationships/control" Target="../activeX/activeX39.xml"/><Relationship Id="rId48" Type="http://schemas.openxmlformats.org/officeDocument/2006/relationships/control" Target="../activeX/activeX44.xml"/><Relationship Id="rId8" Type="http://schemas.openxmlformats.org/officeDocument/2006/relationships/control" Target="../activeX/activeX4.xml"/><Relationship Id="rId51" Type="http://schemas.openxmlformats.org/officeDocument/2006/relationships/control" Target="../activeX/activeX47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59.xml"/><Relationship Id="rId18" Type="http://schemas.openxmlformats.org/officeDocument/2006/relationships/control" Target="../activeX/activeX64.xml"/><Relationship Id="rId26" Type="http://schemas.openxmlformats.org/officeDocument/2006/relationships/control" Target="../activeX/activeX72.xml"/><Relationship Id="rId39" Type="http://schemas.openxmlformats.org/officeDocument/2006/relationships/control" Target="../activeX/activeX85.xml"/><Relationship Id="rId3" Type="http://schemas.openxmlformats.org/officeDocument/2006/relationships/control" Target="../activeX/activeX50.xml"/><Relationship Id="rId21" Type="http://schemas.openxmlformats.org/officeDocument/2006/relationships/control" Target="../activeX/activeX67.xml"/><Relationship Id="rId34" Type="http://schemas.openxmlformats.org/officeDocument/2006/relationships/control" Target="../activeX/activeX80.xml"/><Relationship Id="rId42" Type="http://schemas.openxmlformats.org/officeDocument/2006/relationships/control" Target="../activeX/activeX88.xml"/><Relationship Id="rId47" Type="http://schemas.openxmlformats.org/officeDocument/2006/relationships/control" Target="../activeX/activeX93.xml"/><Relationship Id="rId50" Type="http://schemas.openxmlformats.org/officeDocument/2006/relationships/control" Target="../activeX/activeX96.xml"/><Relationship Id="rId7" Type="http://schemas.openxmlformats.org/officeDocument/2006/relationships/control" Target="../activeX/activeX53.xml"/><Relationship Id="rId12" Type="http://schemas.openxmlformats.org/officeDocument/2006/relationships/control" Target="../activeX/activeX58.xml"/><Relationship Id="rId17" Type="http://schemas.openxmlformats.org/officeDocument/2006/relationships/control" Target="../activeX/activeX63.xml"/><Relationship Id="rId25" Type="http://schemas.openxmlformats.org/officeDocument/2006/relationships/control" Target="../activeX/activeX71.xml"/><Relationship Id="rId33" Type="http://schemas.openxmlformats.org/officeDocument/2006/relationships/control" Target="../activeX/activeX79.xml"/><Relationship Id="rId38" Type="http://schemas.openxmlformats.org/officeDocument/2006/relationships/control" Target="../activeX/activeX84.xml"/><Relationship Id="rId46" Type="http://schemas.openxmlformats.org/officeDocument/2006/relationships/control" Target="../activeX/activeX92.xml"/><Relationship Id="rId2" Type="http://schemas.openxmlformats.org/officeDocument/2006/relationships/vmlDrawing" Target="../drawings/vmlDrawing2.vml"/><Relationship Id="rId16" Type="http://schemas.openxmlformats.org/officeDocument/2006/relationships/control" Target="../activeX/activeX62.xml"/><Relationship Id="rId20" Type="http://schemas.openxmlformats.org/officeDocument/2006/relationships/control" Target="../activeX/activeX66.xml"/><Relationship Id="rId29" Type="http://schemas.openxmlformats.org/officeDocument/2006/relationships/control" Target="../activeX/activeX75.xml"/><Relationship Id="rId41" Type="http://schemas.openxmlformats.org/officeDocument/2006/relationships/control" Target="../activeX/activeX87.xml"/><Relationship Id="rId1" Type="http://schemas.openxmlformats.org/officeDocument/2006/relationships/drawing" Target="../drawings/drawing3.xml"/><Relationship Id="rId6" Type="http://schemas.openxmlformats.org/officeDocument/2006/relationships/control" Target="../activeX/activeX52.xml"/><Relationship Id="rId11" Type="http://schemas.openxmlformats.org/officeDocument/2006/relationships/control" Target="../activeX/activeX57.xml"/><Relationship Id="rId24" Type="http://schemas.openxmlformats.org/officeDocument/2006/relationships/control" Target="../activeX/activeX70.xml"/><Relationship Id="rId32" Type="http://schemas.openxmlformats.org/officeDocument/2006/relationships/control" Target="../activeX/activeX78.xml"/><Relationship Id="rId37" Type="http://schemas.openxmlformats.org/officeDocument/2006/relationships/control" Target="../activeX/activeX83.xml"/><Relationship Id="rId40" Type="http://schemas.openxmlformats.org/officeDocument/2006/relationships/control" Target="../activeX/activeX86.xml"/><Relationship Id="rId45" Type="http://schemas.openxmlformats.org/officeDocument/2006/relationships/control" Target="../activeX/activeX91.xml"/><Relationship Id="rId5" Type="http://schemas.openxmlformats.org/officeDocument/2006/relationships/control" Target="../activeX/activeX51.xml"/><Relationship Id="rId15" Type="http://schemas.openxmlformats.org/officeDocument/2006/relationships/control" Target="../activeX/activeX61.xml"/><Relationship Id="rId23" Type="http://schemas.openxmlformats.org/officeDocument/2006/relationships/control" Target="../activeX/activeX69.xml"/><Relationship Id="rId28" Type="http://schemas.openxmlformats.org/officeDocument/2006/relationships/control" Target="../activeX/activeX74.xml"/><Relationship Id="rId36" Type="http://schemas.openxmlformats.org/officeDocument/2006/relationships/control" Target="../activeX/activeX82.xml"/><Relationship Id="rId49" Type="http://schemas.openxmlformats.org/officeDocument/2006/relationships/control" Target="../activeX/activeX95.xml"/><Relationship Id="rId10" Type="http://schemas.openxmlformats.org/officeDocument/2006/relationships/control" Target="../activeX/activeX56.xml"/><Relationship Id="rId19" Type="http://schemas.openxmlformats.org/officeDocument/2006/relationships/control" Target="../activeX/activeX65.xml"/><Relationship Id="rId31" Type="http://schemas.openxmlformats.org/officeDocument/2006/relationships/control" Target="../activeX/activeX77.xml"/><Relationship Id="rId44" Type="http://schemas.openxmlformats.org/officeDocument/2006/relationships/control" Target="../activeX/activeX90.xml"/><Relationship Id="rId52" Type="http://schemas.openxmlformats.org/officeDocument/2006/relationships/control" Target="../activeX/activeX98.xml"/><Relationship Id="rId4" Type="http://schemas.openxmlformats.org/officeDocument/2006/relationships/image" Target="../media/image5.emf"/><Relationship Id="rId9" Type="http://schemas.openxmlformats.org/officeDocument/2006/relationships/control" Target="../activeX/activeX55.xml"/><Relationship Id="rId14" Type="http://schemas.openxmlformats.org/officeDocument/2006/relationships/control" Target="../activeX/activeX60.xml"/><Relationship Id="rId22" Type="http://schemas.openxmlformats.org/officeDocument/2006/relationships/control" Target="../activeX/activeX68.xml"/><Relationship Id="rId27" Type="http://schemas.openxmlformats.org/officeDocument/2006/relationships/control" Target="../activeX/activeX73.xml"/><Relationship Id="rId30" Type="http://schemas.openxmlformats.org/officeDocument/2006/relationships/control" Target="../activeX/activeX76.xml"/><Relationship Id="rId35" Type="http://schemas.openxmlformats.org/officeDocument/2006/relationships/control" Target="../activeX/activeX81.xml"/><Relationship Id="rId43" Type="http://schemas.openxmlformats.org/officeDocument/2006/relationships/control" Target="../activeX/activeX89.xml"/><Relationship Id="rId48" Type="http://schemas.openxmlformats.org/officeDocument/2006/relationships/control" Target="../activeX/activeX94.xml"/><Relationship Id="rId8" Type="http://schemas.openxmlformats.org/officeDocument/2006/relationships/control" Target="../activeX/activeX54.xml"/><Relationship Id="rId51" Type="http://schemas.openxmlformats.org/officeDocument/2006/relationships/control" Target="../activeX/activeX9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03.xml"/><Relationship Id="rId13" Type="http://schemas.openxmlformats.org/officeDocument/2006/relationships/control" Target="../activeX/activeX108.xml"/><Relationship Id="rId18" Type="http://schemas.openxmlformats.org/officeDocument/2006/relationships/control" Target="../activeX/activeX113.xml"/><Relationship Id="rId26" Type="http://schemas.openxmlformats.org/officeDocument/2006/relationships/control" Target="../activeX/activeX121.xml"/><Relationship Id="rId3" Type="http://schemas.openxmlformats.org/officeDocument/2006/relationships/control" Target="../activeX/activeX99.xml"/><Relationship Id="rId21" Type="http://schemas.openxmlformats.org/officeDocument/2006/relationships/control" Target="../activeX/activeX116.xml"/><Relationship Id="rId34" Type="http://schemas.openxmlformats.org/officeDocument/2006/relationships/control" Target="../activeX/activeX129.xml"/><Relationship Id="rId7" Type="http://schemas.openxmlformats.org/officeDocument/2006/relationships/control" Target="../activeX/activeX102.xml"/><Relationship Id="rId12" Type="http://schemas.openxmlformats.org/officeDocument/2006/relationships/control" Target="../activeX/activeX107.xml"/><Relationship Id="rId17" Type="http://schemas.openxmlformats.org/officeDocument/2006/relationships/control" Target="../activeX/activeX112.xml"/><Relationship Id="rId25" Type="http://schemas.openxmlformats.org/officeDocument/2006/relationships/control" Target="../activeX/activeX120.xml"/><Relationship Id="rId33" Type="http://schemas.openxmlformats.org/officeDocument/2006/relationships/control" Target="../activeX/activeX128.xml"/><Relationship Id="rId2" Type="http://schemas.openxmlformats.org/officeDocument/2006/relationships/vmlDrawing" Target="../drawings/vmlDrawing3.vml"/><Relationship Id="rId16" Type="http://schemas.openxmlformats.org/officeDocument/2006/relationships/control" Target="../activeX/activeX111.xml"/><Relationship Id="rId20" Type="http://schemas.openxmlformats.org/officeDocument/2006/relationships/control" Target="../activeX/activeX115.xml"/><Relationship Id="rId29" Type="http://schemas.openxmlformats.org/officeDocument/2006/relationships/control" Target="../activeX/activeX124.xml"/><Relationship Id="rId1" Type="http://schemas.openxmlformats.org/officeDocument/2006/relationships/drawing" Target="../drawings/drawing4.xml"/><Relationship Id="rId6" Type="http://schemas.openxmlformats.org/officeDocument/2006/relationships/control" Target="../activeX/activeX101.xml"/><Relationship Id="rId11" Type="http://schemas.openxmlformats.org/officeDocument/2006/relationships/control" Target="../activeX/activeX106.xml"/><Relationship Id="rId24" Type="http://schemas.openxmlformats.org/officeDocument/2006/relationships/control" Target="../activeX/activeX119.xml"/><Relationship Id="rId32" Type="http://schemas.openxmlformats.org/officeDocument/2006/relationships/control" Target="../activeX/activeX127.xml"/><Relationship Id="rId5" Type="http://schemas.openxmlformats.org/officeDocument/2006/relationships/control" Target="../activeX/activeX100.xml"/><Relationship Id="rId15" Type="http://schemas.openxmlformats.org/officeDocument/2006/relationships/control" Target="../activeX/activeX110.xml"/><Relationship Id="rId23" Type="http://schemas.openxmlformats.org/officeDocument/2006/relationships/control" Target="../activeX/activeX118.xml"/><Relationship Id="rId28" Type="http://schemas.openxmlformats.org/officeDocument/2006/relationships/control" Target="../activeX/activeX123.xml"/><Relationship Id="rId36" Type="http://schemas.openxmlformats.org/officeDocument/2006/relationships/control" Target="../activeX/activeX131.xml"/><Relationship Id="rId10" Type="http://schemas.openxmlformats.org/officeDocument/2006/relationships/control" Target="../activeX/activeX105.xml"/><Relationship Id="rId19" Type="http://schemas.openxmlformats.org/officeDocument/2006/relationships/control" Target="../activeX/activeX114.xml"/><Relationship Id="rId31" Type="http://schemas.openxmlformats.org/officeDocument/2006/relationships/control" Target="../activeX/activeX126.xml"/><Relationship Id="rId4" Type="http://schemas.openxmlformats.org/officeDocument/2006/relationships/image" Target="../media/image5.emf"/><Relationship Id="rId9" Type="http://schemas.openxmlformats.org/officeDocument/2006/relationships/control" Target="../activeX/activeX104.xml"/><Relationship Id="rId14" Type="http://schemas.openxmlformats.org/officeDocument/2006/relationships/control" Target="../activeX/activeX109.xml"/><Relationship Id="rId22" Type="http://schemas.openxmlformats.org/officeDocument/2006/relationships/control" Target="../activeX/activeX117.xml"/><Relationship Id="rId27" Type="http://schemas.openxmlformats.org/officeDocument/2006/relationships/control" Target="../activeX/activeX122.xml"/><Relationship Id="rId30" Type="http://schemas.openxmlformats.org/officeDocument/2006/relationships/control" Target="../activeX/activeX125.xml"/><Relationship Id="rId35" Type="http://schemas.openxmlformats.org/officeDocument/2006/relationships/control" Target="../activeX/activeX13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7"/>
  <sheetViews>
    <sheetView tabSelected="1" zoomScaleNormal="100" workbookViewId="0">
      <selection activeCell="E4" sqref="E4:O4"/>
    </sheetView>
  </sheetViews>
  <sheetFormatPr defaultColWidth="9.140625" defaultRowHeight="12.75"/>
  <cols>
    <col min="1" max="1" width="5.85546875" style="1" customWidth="1"/>
    <col min="2" max="2" width="49.140625" style="1" customWidth="1"/>
    <col min="3" max="3" width="7.85546875" style="1" customWidth="1"/>
    <col min="4" max="4" width="9.5703125" style="1" customWidth="1"/>
    <col min="5" max="5" width="11.7109375" style="1" customWidth="1"/>
    <col min="6" max="6" width="12.42578125" style="1" customWidth="1"/>
    <col min="7" max="7" width="11.85546875" style="1" customWidth="1"/>
    <col min="8" max="8" width="2.140625" style="1" customWidth="1"/>
    <col min="9" max="9" width="9.85546875" style="1" customWidth="1"/>
    <col min="10" max="10" width="11" style="1" customWidth="1"/>
    <col min="11" max="11" width="9.42578125" style="1" hidden="1" customWidth="1"/>
    <col min="12" max="12" width="14.7109375" style="1" customWidth="1"/>
    <col min="13" max="13" width="15.42578125" style="1" customWidth="1"/>
    <col min="14" max="14" width="14.28515625" style="1" customWidth="1"/>
    <col min="15" max="15" width="22.7109375" style="1" customWidth="1"/>
    <col min="16" max="16" width="23.140625" style="1" customWidth="1"/>
    <col min="17" max="17" width="12.42578125" style="1" customWidth="1"/>
    <col min="18" max="18" width="16.42578125" style="1" bestFit="1" customWidth="1"/>
    <col min="19" max="19" width="11.85546875" style="1" customWidth="1"/>
    <col min="20" max="16384" width="9.140625" style="1"/>
  </cols>
  <sheetData>
    <row r="1" spans="1:18" ht="30.75" customHeight="1">
      <c r="O1" s="1" t="s">
        <v>14</v>
      </c>
      <c r="P1" s="58"/>
      <c r="Q1" s="59"/>
      <c r="R1" s="59"/>
    </row>
    <row r="3" spans="1:18" ht="27" customHeight="1">
      <c r="A3" s="60" t="s">
        <v>99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ht="27" customHeight="1">
      <c r="A4" s="13"/>
      <c r="B4" s="13"/>
      <c r="C4" s="3"/>
      <c r="D4" s="3"/>
      <c r="E4" s="61" t="s">
        <v>159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13"/>
      <c r="Q4" s="13"/>
      <c r="R4" s="13"/>
    </row>
    <row r="5" spans="1:18" ht="39" customHeight="1">
      <c r="A5" s="62" t="s">
        <v>0</v>
      </c>
      <c r="B5" s="62" t="s">
        <v>10</v>
      </c>
      <c r="C5" s="63" t="s">
        <v>1</v>
      </c>
      <c r="D5" s="63" t="s">
        <v>2</v>
      </c>
      <c r="E5" s="65" t="s">
        <v>3</v>
      </c>
      <c r="F5" s="61"/>
      <c r="G5" s="61"/>
      <c r="H5" s="66"/>
      <c r="I5" s="66"/>
      <c r="J5" s="65" t="s">
        <v>11</v>
      </c>
      <c r="K5" s="67"/>
      <c r="L5" s="68" t="s">
        <v>100</v>
      </c>
      <c r="M5" s="68"/>
      <c r="N5" s="68"/>
      <c r="O5" s="69" t="s">
        <v>101</v>
      </c>
      <c r="P5" s="69"/>
      <c r="Q5" s="69"/>
      <c r="R5" s="69"/>
    </row>
    <row r="6" spans="1:18" ht="196.5" customHeight="1" thickBot="1">
      <c r="A6" s="62"/>
      <c r="B6" s="63"/>
      <c r="C6" s="64"/>
      <c r="D6" s="64"/>
      <c r="E6" s="4" t="s">
        <v>74</v>
      </c>
      <c r="F6" s="4" t="s">
        <v>75</v>
      </c>
      <c r="G6" s="4" t="s">
        <v>76</v>
      </c>
      <c r="H6" s="4"/>
      <c r="I6" s="4"/>
      <c r="J6" s="4" t="s">
        <v>12</v>
      </c>
      <c r="K6" s="4" t="s">
        <v>6</v>
      </c>
      <c r="L6" s="12" t="s">
        <v>5</v>
      </c>
      <c r="M6" s="12" t="s">
        <v>4</v>
      </c>
      <c r="N6" s="12" t="s">
        <v>13</v>
      </c>
      <c r="O6" s="5" t="s">
        <v>102</v>
      </c>
      <c r="P6" s="12" t="s">
        <v>8</v>
      </c>
      <c r="Q6" s="12" t="s">
        <v>9</v>
      </c>
      <c r="R6" s="12" t="s">
        <v>103</v>
      </c>
    </row>
    <row r="7" spans="1:18" ht="30" customHeight="1" thickBot="1">
      <c r="A7" s="14">
        <v>1</v>
      </c>
      <c r="B7" s="25" t="s">
        <v>17</v>
      </c>
      <c r="C7" s="46" t="s">
        <v>158</v>
      </c>
      <c r="D7" s="36">
        <v>70</v>
      </c>
      <c r="E7" s="34">
        <v>24.97</v>
      </c>
      <c r="F7" s="23">
        <v>25.06</v>
      </c>
      <c r="G7" s="23">
        <v>25.06</v>
      </c>
      <c r="H7" s="6"/>
      <c r="I7" s="6"/>
      <c r="J7" s="7"/>
      <c r="K7" s="7" t="s">
        <v>7</v>
      </c>
      <c r="L7" s="6">
        <f t="shared" ref="L7" si="0">AVERAGE(E7:G7)</f>
        <v>25.03</v>
      </c>
      <c r="M7" s="8">
        <f t="shared" ref="M7" si="1">STDEV(E7:G7)</f>
        <v>5.1961524227066236E-2</v>
      </c>
      <c r="N7" s="8">
        <f t="shared" ref="N7" si="2">M7/L7*100</f>
        <v>0.20759698053162698</v>
      </c>
      <c r="O7" s="6">
        <f t="shared" ref="O7" si="3">((D7/3)*(SUM(E7:G7)))</f>
        <v>1752.1</v>
      </c>
      <c r="P7" s="6">
        <f t="shared" ref="P7" si="4">O7/D7</f>
        <v>25.029999999999998</v>
      </c>
      <c r="Q7" s="6">
        <f t="shared" ref="Q7" si="5">ROUNDDOWN(P7,2)</f>
        <v>25.03</v>
      </c>
      <c r="R7" s="6">
        <f>Q7*D7</f>
        <v>1752.1000000000001</v>
      </c>
    </row>
    <row r="8" spans="1:18" ht="30" customHeight="1" thickBot="1">
      <c r="A8" s="14">
        <v>2</v>
      </c>
      <c r="B8" s="26" t="s">
        <v>104</v>
      </c>
      <c r="C8" s="18" t="s">
        <v>158</v>
      </c>
      <c r="D8" s="37">
        <v>55</v>
      </c>
      <c r="E8" s="35">
        <v>45.76</v>
      </c>
      <c r="F8" s="23">
        <v>45.86</v>
      </c>
      <c r="G8" s="23">
        <v>45.86</v>
      </c>
      <c r="H8" s="6"/>
      <c r="I8" s="6"/>
      <c r="J8" s="7"/>
      <c r="K8" s="7"/>
      <c r="L8" s="6">
        <f t="shared" ref="L8:L71" si="6">AVERAGE(E8:G8)</f>
        <v>45.826666666666675</v>
      </c>
      <c r="M8" s="8">
        <f t="shared" ref="M8:M71" si="7">STDEV(E8:G8)</f>
        <v>5.77350269189634E-2</v>
      </c>
      <c r="N8" s="8">
        <f t="shared" ref="N8:N71" si="8">M8/L8*100</f>
        <v>0.12598565664597772</v>
      </c>
      <c r="O8" s="6">
        <f t="shared" ref="O8:O32" si="9">((D8/3)*(SUM(E8:G8)))</f>
        <v>2520.4666666666667</v>
      </c>
      <c r="P8" s="6">
        <f t="shared" ref="P8:P71" si="10">O8/D8</f>
        <v>45.826666666666668</v>
      </c>
      <c r="Q8" s="6">
        <f t="shared" ref="Q8:Q71" si="11">ROUNDDOWN(P8,2)</f>
        <v>45.82</v>
      </c>
      <c r="R8" s="6">
        <f t="shared" ref="R8:R71" si="12">Q8*D8</f>
        <v>2520.1</v>
      </c>
    </row>
    <row r="9" spans="1:18" ht="30" customHeight="1" thickBot="1">
      <c r="A9" s="14">
        <v>3</v>
      </c>
      <c r="B9" s="26" t="s">
        <v>77</v>
      </c>
      <c r="C9" s="18" t="s">
        <v>16</v>
      </c>
      <c r="D9" s="36">
        <v>14</v>
      </c>
      <c r="E9" s="35">
        <v>55.99</v>
      </c>
      <c r="F9" s="23">
        <v>56.05</v>
      </c>
      <c r="G9" s="23">
        <v>56.05</v>
      </c>
      <c r="H9" s="6"/>
      <c r="I9" s="6"/>
      <c r="J9" s="7"/>
      <c r="K9" s="7"/>
      <c r="L9" s="6">
        <f t="shared" si="6"/>
        <v>56.029999999999994</v>
      </c>
      <c r="M9" s="8">
        <f t="shared" si="7"/>
        <v>3.4641016151374757E-2</v>
      </c>
      <c r="N9" s="8">
        <f t="shared" si="8"/>
        <v>6.1825836429367773E-2</v>
      </c>
      <c r="O9" s="6">
        <f t="shared" si="9"/>
        <v>784.42</v>
      </c>
      <c r="P9" s="6">
        <f t="shared" si="10"/>
        <v>56.029999999999994</v>
      </c>
      <c r="Q9" s="6">
        <f t="shared" si="11"/>
        <v>56.03</v>
      </c>
      <c r="R9" s="6">
        <f t="shared" si="12"/>
        <v>784.42000000000007</v>
      </c>
    </row>
    <row r="10" spans="1:18" ht="30" customHeight="1" thickBot="1">
      <c r="A10" s="14">
        <v>4</v>
      </c>
      <c r="B10" s="26" t="s">
        <v>78</v>
      </c>
      <c r="C10" s="18" t="s">
        <v>16</v>
      </c>
      <c r="D10" s="37">
        <v>14</v>
      </c>
      <c r="E10" s="35">
        <v>65.45</v>
      </c>
      <c r="F10" s="23">
        <v>66.12</v>
      </c>
      <c r="G10" s="23">
        <v>67.510000000000005</v>
      </c>
      <c r="H10" s="6"/>
      <c r="I10" s="6"/>
      <c r="J10" s="7"/>
      <c r="K10" s="7"/>
      <c r="L10" s="6">
        <f t="shared" si="6"/>
        <v>66.36</v>
      </c>
      <c r="M10" s="8">
        <f t="shared" si="7"/>
        <v>1.0507616285342753</v>
      </c>
      <c r="N10" s="8">
        <f t="shared" si="8"/>
        <v>1.5834262033367623</v>
      </c>
      <c r="O10" s="6">
        <f t="shared" si="9"/>
        <v>929.04</v>
      </c>
      <c r="P10" s="6">
        <f t="shared" si="10"/>
        <v>66.36</v>
      </c>
      <c r="Q10" s="6">
        <f t="shared" si="11"/>
        <v>66.36</v>
      </c>
      <c r="R10" s="6">
        <f t="shared" si="12"/>
        <v>929.04</v>
      </c>
    </row>
    <row r="11" spans="1:18" ht="30" customHeight="1" thickBot="1">
      <c r="A11" s="14">
        <v>5</v>
      </c>
      <c r="B11" s="26" t="s">
        <v>18</v>
      </c>
      <c r="C11" s="18" t="s">
        <v>158</v>
      </c>
      <c r="D11" s="36">
        <v>23</v>
      </c>
      <c r="E11" s="35">
        <v>26.29</v>
      </c>
      <c r="F11" s="23">
        <v>26.38</v>
      </c>
      <c r="G11" s="23">
        <v>26.38</v>
      </c>
      <c r="H11" s="6"/>
      <c r="I11" s="6"/>
      <c r="J11" s="7"/>
      <c r="K11" s="7"/>
      <c r="L11" s="6">
        <f t="shared" si="6"/>
        <v>26.349999999999998</v>
      </c>
      <c r="M11" s="8">
        <f t="shared" si="7"/>
        <v>5.1961524227066236E-2</v>
      </c>
      <c r="N11" s="8">
        <f t="shared" si="8"/>
        <v>0.19719743539683582</v>
      </c>
      <c r="O11" s="6">
        <f t="shared" si="9"/>
        <v>606.04999999999995</v>
      </c>
      <c r="P11" s="6">
        <f t="shared" si="10"/>
        <v>26.349999999999998</v>
      </c>
      <c r="Q11" s="6">
        <f t="shared" si="11"/>
        <v>26.35</v>
      </c>
      <c r="R11" s="6">
        <f t="shared" si="12"/>
        <v>606.05000000000007</v>
      </c>
    </row>
    <row r="12" spans="1:18" ht="30" customHeight="1" thickBot="1">
      <c r="A12" s="14">
        <v>6</v>
      </c>
      <c r="B12" s="27" t="s">
        <v>105</v>
      </c>
      <c r="C12" s="18" t="s">
        <v>158</v>
      </c>
      <c r="D12" s="38">
        <v>5</v>
      </c>
      <c r="E12" s="35">
        <v>427.79</v>
      </c>
      <c r="F12" s="23">
        <v>435.88</v>
      </c>
      <c r="G12" s="23">
        <v>438.78</v>
      </c>
      <c r="H12" s="6"/>
      <c r="I12" s="6"/>
      <c r="J12" s="7"/>
      <c r="K12" s="7"/>
      <c r="L12" s="6">
        <f t="shared" si="6"/>
        <v>434.15000000000003</v>
      </c>
      <c r="M12" s="8">
        <f t="shared" si="7"/>
        <v>5.6955860102363243</v>
      </c>
      <c r="N12" s="8">
        <f t="shared" si="8"/>
        <v>1.3118935875242022</v>
      </c>
      <c r="O12" s="6">
        <f t="shared" si="9"/>
        <v>2170.75</v>
      </c>
      <c r="P12" s="6">
        <f t="shared" si="10"/>
        <v>434.15</v>
      </c>
      <c r="Q12" s="6">
        <f t="shared" si="11"/>
        <v>434.15</v>
      </c>
      <c r="R12" s="6">
        <f t="shared" si="12"/>
        <v>2170.75</v>
      </c>
    </row>
    <row r="13" spans="1:18" ht="30" customHeight="1" thickBot="1">
      <c r="A13" s="14">
        <v>7</v>
      </c>
      <c r="B13" s="26" t="s">
        <v>106</v>
      </c>
      <c r="C13" s="18" t="s">
        <v>158</v>
      </c>
      <c r="D13" s="20">
        <v>10</v>
      </c>
      <c r="E13" s="24">
        <v>69.3</v>
      </c>
      <c r="F13" s="23">
        <v>70.62</v>
      </c>
      <c r="G13" s="23">
        <v>70.97</v>
      </c>
      <c r="H13" s="6"/>
      <c r="I13" s="6"/>
      <c r="J13" s="7"/>
      <c r="K13" s="7"/>
      <c r="L13" s="6">
        <f t="shared" si="6"/>
        <v>70.296666666666667</v>
      </c>
      <c r="M13" s="8">
        <f t="shared" si="7"/>
        <v>0.88070047878568625</v>
      </c>
      <c r="N13" s="8">
        <f t="shared" si="8"/>
        <v>1.2528339116871634</v>
      </c>
      <c r="O13" s="6">
        <f t="shared" si="9"/>
        <v>702.9666666666667</v>
      </c>
      <c r="P13" s="6">
        <f t="shared" si="10"/>
        <v>70.296666666666667</v>
      </c>
      <c r="Q13" s="6">
        <f t="shared" si="11"/>
        <v>70.290000000000006</v>
      </c>
      <c r="R13" s="6">
        <f t="shared" si="12"/>
        <v>702.90000000000009</v>
      </c>
    </row>
    <row r="14" spans="1:18" ht="30" customHeight="1" thickBot="1">
      <c r="A14" s="14">
        <v>8</v>
      </c>
      <c r="B14" s="26" t="s">
        <v>19</v>
      </c>
      <c r="C14" s="18" t="s">
        <v>158</v>
      </c>
      <c r="D14" s="20">
        <v>12</v>
      </c>
      <c r="E14" s="24">
        <v>46.42</v>
      </c>
      <c r="F14" s="23">
        <v>47.33</v>
      </c>
      <c r="G14" s="23">
        <v>47.99</v>
      </c>
      <c r="H14" s="6"/>
      <c r="I14" s="6"/>
      <c r="J14" s="7"/>
      <c r="K14" s="7"/>
      <c r="L14" s="6">
        <f t="shared" si="6"/>
        <v>47.24666666666667</v>
      </c>
      <c r="M14" s="8">
        <f t="shared" si="7"/>
        <v>0.78831042954748054</v>
      </c>
      <c r="N14" s="8">
        <f t="shared" si="8"/>
        <v>1.6684995686767612</v>
      </c>
      <c r="O14" s="6">
        <f t="shared" si="9"/>
        <v>566.96</v>
      </c>
      <c r="P14" s="6">
        <f t="shared" si="10"/>
        <v>47.24666666666667</v>
      </c>
      <c r="Q14" s="6">
        <f t="shared" si="11"/>
        <v>47.24</v>
      </c>
      <c r="R14" s="6">
        <f t="shared" si="12"/>
        <v>566.88</v>
      </c>
    </row>
    <row r="15" spans="1:18" ht="30" customHeight="1" thickBot="1">
      <c r="A15" s="14">
        <v>9</v>
      </c>
      <c r="B15" s="26" t="s">
        <v>20</v>
      </c>
      <c r="C15" s="18" t="s">
        <v>16</v>
      </c>
      <c r="D15" s="20">
        <v>90</v>
      </c>
      <c r="E15" s="24">
        <v>3.41</v>
      </c>
      <c r="F15" s="23">
        <v>3.47</v>
      </c>
      <c r="G15" s="23">
        <v>3.5</v>
      </c>
      <c r="H15" s="6"/>
      <c r="I15" s="6"/>
      <c r="J15" s="7"/>
      <c r="K15" s="7"/>
      <c r="L15" s="6">
        <f t="shared" si="6"/>
        <v>3.4600000000000004</v>
      </c>
      <c r="M15" s="8">
        <f t="shared" si="7"/>
        <v>4.5825756949558344E-2</v>
      </c>
      <c r="N15" s="8">
        <f t="shared" si="8"/>
        <v>1.3244438424727845</v>
      </c>
      <c r="O15" s="6">
        <f t="shared" si="9"/>
        <v>311.40000000000003</v>
      </c>
      <c r="P15" s="6">
        <f t="shared" si="10"/>
        <v>3.4600000000000004</v>
      </c>
      <c r="Q15" s="6">
        <f t="shared" si="11"/>
        <v>3.46</v>
      </c>
      <c r="R15" s="6">
        <f t="shared" si="12"/>
        <v>311.39999999999998</v>
      </c>
    </row>
    <row r="16" spans="1:18" ht="30" customHeight="1" thickBot="1">
      <c r="A16" s="14">
        <v>10</v>
      </c>
      <c r="B16" s="26" t="s">
        <v>21</v>
      </c>
      <c r="C16" s="18" t="s">
        <v>16</v>
      </c>
      <c r="D16" s="20">
        <v>10</v>
      </c>
      <c r="E16" s="24">
        <v>291.72000000000003</v>
      </c>
      <c r="F16" s="23">
        <v>291.75</v>
      </c>
      <c r="G16" s="23">
        <v>291.75</v>
      </c>
      <c r="H16" s="6"/>
      <c r="I16" s="6"/>
      <c r="J16" s="7"/>
      <c r="K16" s="7"/>
      <c r="L16" s="6">
        <f t="shared" si="6"/>
        <v>291.74</v>
      </c>
      <c r="M16" s="8">
        <f t="shared" si="7"/>
        <v>1.7320508075673018E-2</v>
      </c>
      <c r="N16" s="8">
        <f t="shared" si="8"/>
        <v>5.9369671884805025E-3</v>
      </c>
      <c r="O16" s="6">
        <f t="shared" si="9"/>
        <v>2917.4</v>
      </c>
      <c r="P16" s="6">
        <f t="shared" si="10"/>
        <v>291.74</v>
      </c>
      <c r="Q16" s="6">
        <f t="shared" si="11"/>
        <v>291.74</v>
      </c>
      <c r="R16" s="6">
        <f t="shared" si="12"/>
        <v>2917.4</v>
      </c>
    </row>
    <row r="17" spans="1:18" ht="30" customHeight="1" thickBot="1">
      <c r="A17" s="14">
        <v>11</v>
      </c>
      <c r="B17" s="26" t="s">
        <v>22</v>
      </c>
      <c r="C17" s="18" t="s">
        <v>16</v>
      </c>
      <c r="D17" s="20">
        <v>10</v>
      </c>
      <c r="E17" s="24">
        <v>76.34</v>
      </c>
      <c r="F17" s="23">
        <v>77.540000000000006</v>
      </c>
      <c r="G17" s="23">
        <v>78.78</v>
      </c>
      <c r="H17" s="6"/>
      <c r="I17" s="6"/>
      <c r="J17" s="7"/>
      <c r="K17" s="7"/>
      <c r="L17" s="6">
        <f t="shared" si="6"/>
        <v>77.553333333333327</v>
      </c>
      <c r="M17" s="8">
        <f t="shared" si="7"/>
        <v>1.2200546435850037</v>
      </c>
      <c r="N17" s="8">
        <f t="shared" si="8"/>
        <v>1.573181436755356</v>
      </c>
      <c r="O17" s="6">
        <f t="shared" si="9"/>
        <v>775.5333333333333</v>
      </c>
      <c r="P17" s="6">
        <f t="shared" si="10"/>
        <v>77.553333333333327</v>
      </c>
      <c r="Q17" s="6">
        <f t="shared" si="11"/>
        <v>77.55</v>
      </c>
      <c r="R17" s="6">
        <f t="shared" si="12"/>
        <v>775.5</v>
      </c>
    </row>
    <row r="18" spans="1:18" ht="30" customHeight="1" thickBot="1">
      <c r="A18" s="14">
        <v>12</v>
      </c>
      <c r="B18" s="26" t="s">
        <v>79</v>
      </c>
      <c r="C18" s="18" t="s">
        <v>16</v>
      </c>
      <c r="D18" s="20">
        <v>60</v>
      </c>
      <c r="E18" s="24">
        <v>24.97</v>
      </c>
      <c r="F18" s="23">
        <v>25.06</v>
      </c>
      <c r="G18" s="23">
        <v>25.06</v>
      </c>
      <c r="H18" s="6"/>
      <c r="I18" s="6"/>
      <c r="J18" s="7"/>
      <c r="K18" s="7"/>
      <c r="L18" s="6">
        <f t="shared" si="6"/>
        <v>25.03</v>
      </c>
      <c r="M18" s="8">
        <f t="shared" si="7"/>
        <v>5.1961524227066236E-2</v>
      </c>
      <c r="N18" s="8">
        <f t="shared" si="8"/>
        <v>0.20759698053162698</v>
      </c>
      <c r="O18" s="6">
        <f t="shared" si="9"/>
        <v>1501.8000000000002</v>
      </c>
      <c r="P18" s="6">
        <f t="shared" si="10"/>
        <v>25.030000000000005</v>
      </c>
      <c r="Q18" s="6">
        <f t="shared" si="11"/>
        <v>25.03</v>
      </c>
      <c r="R18" s="6">
        <f t="shared" si="12"/>
        <v>1501.8000000000002</v>
      </c>
    </row>
    <row r="19" spans="1:18" ht="30" customHeight="1" thickBot="1">
      <c r="A19" s="14">
        <v>13</v>
      </c>
      <c r="B19" s="26" t="s">
        <v>107</v>
      </c>
      <c r="C19" s="18" t="s">
        <v>158</v>
      </c>
      <c r="D19" s="20">
        <v>15</v>
      </c>
      <c r="E19" s="24">
        <v>41.47</v>
      </c>
      <c r="F19" s="23">
        <v>42.19</v>
      </c>
      <c r="G19" s="23">
        <v>42.76</v>
      </c>
      <c r="H19" s="6"/>
      <c r="I19" s="6"/>
      <c r="J19" s="7"/>
      <c r="K19" s="7"/>
      <c r="L19" s="6">
        <f t="shared" si="6"/>
        <v>42.139999999999993</v>
      </c>
      <c r="M19" s="8">
        <f t="shared" si="7"/>
        <v>0.64645185435575891</v>
      </c>
      <c r="N19" s="8">
        <f t="shared" si="8"/>
        <v>1.5340575566107237</v>
      </c>
      <c r="O19" s="6">
        <f t="shared" si="9"/>
        <v>632.09999999999991</v>
      </c>
      <c r="P19" s="6">
        <f t="shared" si="10"/>
        <v>42.139999999999993</v>
      </c>
      <c r="Q19" s="6">
        <f t="shared" si="11"/>
        <v>42.14</v>
      </c>
      <c r="R19" s="6">
        <f t="shared" si="12"/>
        <v>632.1</v>
      </c>
    </row>
    <row r="20" spans="1:18" ht="30" customHeight="1" thickBot="1">
      <c r="A20" s="14">
        <v>14</v>
      </c>
      <c r="B20" s="27" t="s">
        <v>108</v>
      </c>
      <c r="C20" s="18" t="s">
        <v>158</v>
      </c>
      <c r="D20" s="20">
        <v>1</v>
      </c>
      <c r="E20" s="24">
        <v>66.33</v>
      </c>
      <c r="F20" s="23">
        <v>67.53</v>
      </c>
      <c r="G20" s="23">
        <v>68.06</v>
      </c>
      <c r="H20" s="6"/>
      <c r="I20" s="6"/>
      <c r="J20" s="7"/>
      <c r="K20" s="7"/>
      <c r="L20" s="6">
        <f t="shared" si="6"/>
        <v>67.306666666666672</v>
      </c>
      <c r="M20" s="8">
        <f t="shared" si="7"/>
        <v>0.88635959595038905</v>
      </c>
      <c r="N20" s="8">
        <f t="shared" si="8"/>
        <v>1.3168971809880978</v>
      </c>
      <c r="O20" s="6">
        <f t="shared" si="9"/>
        <v>67.306666666666672</v>
      </c>
      <c r="P20" s="6">
        <f t="shared" si="10"/>
        <v>67.306666666666672</v>
      </c>
      <c r="Q20" s="6">
        <f t="shared" si="11"/>
        <v>67.3</v>
      </c>
      <c r="R20" s="6">
        <f t="shared" si="12"/>
        <v>67.3</v>
      </c>
    </row>
    <row r="21" spans="1:18" ht="30" customHeight="1" thickBot="1">
      <c r="A21" s="14">
        <v>15</v>
      </c>
      <c r="B21" s="26" t="s">
        <v>109</v>
      </c>
      <c r="C21" s="18" t="s">
        <v>158</v>
      </c>
      <c r="D21" s="20">
        <v>120</v>
      </c>
      <c r="E21" s="24">
        <v>22.44</v>
      </c>
      <c r="F21" s="23">
        <v>22.47</v>
      </c>
      <c r="G21" s="23">
        <v>22.47</v>
      </c>
      <c r="H21" s="6"/>
      <c r="I21" s="6"/>
      <c r="J21" s="7"/>
      <c r="K21" s="7"/>
      <c r="L21" s="6">
        <f t="shared" si="6"/>
        <v>22.459999999999997</v>
      </c>
      <c r="M21" s="8">
        <f t="shared" si="7"/>
        <v>1.7320508075687378E-2</v>
      </c>
      <c r="N21" s="8">
        <f t="shared" si="8"/>
        <v>7.7117133017308021E-2</v>
      </c>
      <c r="O21" s="6">
        <f t="shared" si="9"/>
        <v>2695.2</v>
      </c>
      <c r="P21" s="6">
        <f t="shared" si="10"/>
        <v>22.459999999999997</v>
      </c>
      <c r="Q21" s="6">
        <f t="shared" si="11"/>
        <v>22.46</v>
      </c>
      <c r="R21" s="6">
        <f t="shared" si="12"/>
        <v>2695.2000000000003</v>
      </c>
    </row>
    <row r="22" spans="1:18" ht="30" customHeight="1" thickBot="1">
      <c r="A22" s="14">
        <v>16</v>
      </c>
      <c r="B22" s="27" t="s">
        <v>110</v>
      </c>
      <c r="C22" s="18" t="s">
        <v>158</v>
      </c>
      <c r="D22" s="20">
        <v>2</v>
      </c>
      <c r="E22" s="24">
        <v>44.88</v>
      </c>
      <c r="F22" s="23">
        <v>45.49</v>
      </c>
      <c r="G22" s="23">
        <v>46.23</v>
      </c>
      <c r="H22" s="6"/>
      <c r="I22" s="6"/>
      <c r="J22" s="7"/>
      <c r="K22" s="7"/>
      <c r="L22" s="6">
        <f t="shared" si="6"/>
        <v>45.533333333333331</v>
      </c>
      <c r="M22" s="8">
        <f t="shared" si="7"/>
        <v>0.67604240498161761</v>
      </c>
      <c r="N22" s="8">
        <f t="shared" si="8"/>
        <v>1.4847197766799802</v>
      </c>
      <c r="O22" s="6">
        <f t="shared" si="9"/>
        <v>91.066666666666663</v>
      </c>
      <c r="P22" s="6">
        <f t="shared" si="10"/>
        <v>45.533333333333331</v>
      </c>
      <c r="Q22" s="6">
        <f t="shared" si="11"/>
        <v>45.53</v>
      </c>
      <c r="R22" s="6">
        <f t="shared" si="12"/>
        <v>91.06</v>
      </c>
    </row>
    <row r="23" spans="1:18" ht="30" customHeight="1" thickBot="1">
      <c r="A23" s="14">
        <v>17</v>
      </c>
      <c r="B23" s="26" t="s">
        <v>23</v>
      </c>
      <c r="C23" s="18" t="s">
        <v>158</v>
      </c>
      <c r="D23" s="20">
        <v>120</v>
      </c>
      <c r="E23" s="24">
        <v>62.7</v>
      </c>
      <c r="F23" s="23">
        <v>62.7</v>
      </c>
      <c r="G23" s="23">
        <v>62.7</v>
      </c>
      <c r="H23" s="6"/>
      <c r="I23" s="6"/>
      <c r="J23" s="7"/>
      <c r="K23" s="7"/>
      <c r="L23" s="6">
        <f t="shared" si="6"/>
        <v>62.70000000000001</v>
      </c>
      <c r="M23" s="8">
        <f t="shared" si="7"/>
        <v>8.7023357152673167E-15</v>
      </c>
      <c r="N23" s="8">
        <f t="shared" si="8"/>
        <v>1.3879323309836228E-14</v>
      </c>
      <c r="O23" s="6">
        <f t="shared" si="9"/>
        <v>7524.0000000000009</v>
      </c>
      <c r="P23" s="6">
        <f t="shared" si="10"/>
        <v>62.70000000000001</v>
      </c>
      <c r="Q23" s="6">
        <f t="shared" si="11"/>
        <v>62.7</v>
      </c>
      <c r="R23" s="6">
        <f t="shared" si="12"/>
        <v>7524</v>
      </c>
    </row>
    <row r="24" spans="1:18" ht="30" customHeight="1" thickBot="1">
      <c r="A24" s="14">
        <v>18</v>
      </c>
      <c r="B24" s="26" t="s">
        <v>24</v>
      </c>
      <c r="C24" s="18" t="s">
        <v>158</v>
      </c>
      <c r="D24" s="20">
        <v>100</v>
      </c>
      <c r="E24" s="24">
        <v>95.59</v>
      </c>
      <c r="F24" s="23">
        <v>95.67</v>
      </c>
      <c r="G24" s="23">
        <v>95.67</v>
      </c>
      <c r="H24" s="6"/>
      <c r="I24" s="6"/>
      <c r="J24" s="7"/>
      <c r="K24" s="7"/>
      <c r="L24" s="6">
        <f t="shared" si="6"/>
        <v>95.643333333333331</v>
      </c>
      <c r="M24" s="8">
        <f t="shared" si="7"/>
        <v>4.6188021535169078E-2</v>
      </c>
      <c r="N24" s="8">
        <f t="shared" si="8"/>
        <v>4.8291940405502123E-2</v>
      </c>
      <c r="O24" s="6">
        <f t="shared" si="9"/>
        <v>9564.3333333333339</v>
      </c>
      <c r="P24" s="6">
        <f t="shared" si="10"/>
        <v>95.643333333333345</v>
      </c>
      <c r="Q24" s="6">
        <f t="shared" si="11"/>
        <v>95.64</v>
      </c>
      <c r="R24" s="6">
        <f t="shared" si="12"/>
        <v>9564</v>
      </c>
    </row>
    <row r="25" spans="1:18" ht="30" customHeight="1" thickBot="1">
      <c r="A25" s="14">
        <v>19</v>
      </c>
      <c r="B25" s="26" t="s">
        <v>25</v>
      </c>
      <c r="C25" s="18" t="s">
        <v>158</v>
      </c>
      <c r="D25" s="20">
        <v>54</v>
      </c>
      <c r="E25" s="24">
        <v>19.91</v>
      </c>
      <c r="F25" s="23">
        <v>20.190000000000001</v>
      </c>
      <c r="G25" s="23">
        <v>20.5</v>
      </c>
      <c r="H25" s="6"/>
      <c r="I25" s="6"/>
      <c r="J25" s="7"/>
      <c r="K25" s="7"/>
      <c r="L25" s="6">
        <f t="shared" si="6"/>
        <v>20.2</v>
      </c>
      <c r="M25" s="8">
        <f t="shared" si="7"/>
        <v>0.29512709126747405</v>
      </c>
      <c r="N25" s="8">
        <f t="shared" si="8"/>
        <v>1.4610252042944261</v>
      </c>
      <c r="O25" s="6">
        <f t="shared" si="9"/>
        <v>1090.8</v>
      </c>
      <c r="P25" s="6">
        <f t="shared" si="10"/>
        <v>20.2</v>
      </c>
      <c r="Q25" s="6">
        <f t="shared" si="11"/>
        <v>20.2</v>
      </c>
      <c r="R25" s="6">
        <f t="shared" si="12"/>
        <v>1090.8</v>
      </c>
    </row>
    <row r="26" spans="1:18" ht="30" customHeight="1" thickBot="1">
      <c r="A26" s="14">
        <v>20</v>
      </c>
      <c r="B26" s="26" t="s">
        <v>26</v>
      </c>
      <c r="C26" s="18" t="s">
        <v>158</v>
      </c>
      <c r="D26" s="20">
        <v>30</v>
      </c>
      <c r="E26" s="24">
        <v>215.6</v>
      </c>
      <c r="F26" s="23">
        <v>215.6</v>
      </c>
      <c r="G26" s="23">
        <v>215.6</v>
      </c>
      <c r="H26" s="6"/>
      <c r="I26" s="6"/>
      <c r="J26" s="7"/>
      <c r="K26" s="7"/>
      <c r="L26" s="6">
        <f t="shared" si="6"/>
        <v>215.6</v>
      </c>
      <c r="M26" s="8">
        <f t="shared" si="7"/>
        <v>0</v>
      </c>
      <c r="N26" s="8">
        <f t="shared" si="8"/>
        <v>0</v>
      </c>
      <c r="O26" s="6">
        <f t="shared" si="9"/>
        <v>6468</v>
      </c>
      <c r="P26" s="6">
        <f t="shared" si="10"/>
        <v>215.6</v>
      </c>
      <c r="Q26" s="6">
        <f t="shared" si="11"/>
        <v>215.6</v>
      </c>
      <c r="R26" s="6">
        <f t="shared" si="12"/>
        <v>6468</v>
      </c>
    </row>
    <row r="27" spans="1:18" ht="30" customHeight="1" thickBot="1">
      <c r="A27" s="14">
        <v>21</v>
      </c>
      <c r="B27" s="26" t="s">
        <v>27</v>
      </c>
      <c r="C27" s="18" t="s">
        <v>158</v>
      </c>
      <c r="D27" s="20">
        <v>10</v>
      </c>
      <c r="E27" s="24">
        <v>48.29</v>
      </c>
      <c r="F27" s="23">
        <v>48.29</v>
      </c>
      <c r="G27" s="23">
        <v>48.29</v>
      </c>
      <c r="H27" s="6"/>
      <c r="I27" s="6"/>
      <c r="J27" s="7"/>
      <c r="K27" s="7"/>
      <c r="L27" s="6">
        <f t="shared" si="6"/>
        <v>48.29</v>
      </c>
      <c r="M27" s="8">
        <f t="shared" si="7"/>
        <v>0</v>
      </c>
      <c r="N27" s="8">
        <f t="shared" si="8"/>
        <v>0</v>
      </c>
      <c r="O27" s="6">
        <f t="shared" si="9"/>
        <v>482.90000000000003</v>
      </c>
      <c r="P27" s="6">
        <f t="shared" si="10"/>
        <v>48.290000000000006</v>
      </c>
      <c r="Q27" s="6">
        <f t="shared" si="11"/>
        <v>48.29</v>
      </c>
      <c r="R27" s="6">
        <f t="shared" si="12"/>
        <v>482.9</v>
      </c>
    </row>
    <row r="28" spans="1:18" ht="30" customHeight="1" thickBot="1">
      <c r="A28" s="14">
        <v>22</v>
      </c>
      <c r="B28" s="26" t="s">
        <v>28</v>
      </c>
      <c r="C28" s="18" t="s">
        <v>158</v>
      </c>
      <c r="D28" s="20">
        <v>150</v>
      </c>
      <c r="E28" s="24">
        <v>71.5</v>
      </c>
      <c r="F28" s="23">
        <v>72.62</v>
      </c>
      <c r="G28" s="23">
        <v>73.38</v>
      </c>
      <c r="H28" s="6"/>
      <c r="I28" s="6"/>
      <c r="J28" s="7"/>
      <c r="K28" s="7"/>
      <c r="L28" s="6">
        <f t="shared" si="6"/>
        <v>72.5</v>
      </c>
      <c r="M28" s="8">
        <f t="shared" si="7"/>
        <v>0.94572723340294929</v>
      </c>
      <c r="N28" s="8">
        <f t="shared" si="8"/>
        <v>1.304451356417861</v>
      </c>
      <c r="O28" s="6">
        <f t="shared" si="9"/>
        <v>10875</v>
      </c>
      <c r="P28" s="6">
        <f t="shared" si="10"/>
        <v>72.5</v>
      </c>
      <c r="Q28" s="6">
        <f t="shared" si="11"/>
        <v>72.5</v>
      </c>
      <c r="R28" s="6">
        <f t="shared" si="12"/>
        <v>10875</v>
      </c>
    </row>
    <row r="29" spans="1:18" ht="30" customHeight="1" thickBot="1">
      <c r="A29" s="14">
        <v>23</v>
      </c>
      <c r="B29" s="26" t="s">
        <v>29</v>
      </c>
      <c r="C29" s="18" t="s">
        <v>158</v>
      </c>
      <c r="D29" s="20">
        <v>190</v>
      </c>
      <c r="E29" s="24">
        <v>12.65</v>
      </c>
      <c r="F29" s="23">
        <v>12.73</v>
      </c>
      <c r="G29" s="23">
        <v>12.73</v>
      </c>
      <c r="H29" s="6"/>
      <c r="I29" s="6"/>
      <c r="J29" s="7"/>
      <c r="K29" s="7"/>
      <c r="L29" s="6">
        <f t="shared" si="6"/>
        <v>12.703333333333333</v>
      </c>
      <c r="M29" s="8">
        <f t="shared" si="7"/>
        <v>4.6188021535170105E-2</v>
      </c>
      <c r="N29" s="8">
        <f t="shared" si="8"/>
        <v>0.36358977855027635</v>
      </c>
      <c r="O29" s="6">
        <f t="shared" si="9"/>
        <v>2413.6333333333332</v>
      </c>
      <c r="P29" s="6">
        <f t="shared" si="10"/>
        <v>12.703333333333333</v>
      </c>
      <c r="Q29" s="6">
        <f t="shared" si="11"/>
        <v>12.7</v>
      </c>
      <c r="R29" s="6">
        <f t="shared" si="12"/>
        <v>2413</v>
      </c>
    </row>
    <row r="30" spans="1:18" ht="30" customHeight="1" thickBot="1">
      <c r="A30" s="14">
        <v>24</v>
      </c>
      <c r="B30" s="26" t="s">
        <v>30</v>
      </c>
      <c r="C30" s="18" t="s">
        <v>158</v>
      </c>
      <c r="D30" s="20">
        <v>5</v>
      </c>
      <c r="E30" s="24">
        <v>38.72</v>
      </c>
      <c r="F30" s="23">
        <v>38.799999999999997</v>
      </c>
      <c r="G30" s="23">
        <v>38.799999999999997</v>
      </c>
      <c r="H30" s="6"/>
      <c r="I30" s="6"/>
      <c r="J30" s="7"/>
      <c r="K30" s="7"/>
      <c r="L30" s="6">
        <f t="shared" si="6"/>
        <v>38.773333333333333</v>
      </c>
      <c r="M30" s="8">
        <f t="shared" si="7"/>
        <v>4.6188021535169078E-2</v>
      </c>
      <c r="N30" s="8">
        <f t="shared" si="8"/>
        <v>0.11912316420693539</v>
      </c>
      <c r="O30" s="6">
        <f t="shared" si="9"/>
        <v>193.86666666666667</v>
      </c>
      <c r="P30" s="6">
        <f t="shared" si="10"/>
        <v>38.773333333333333</v>
      </c>
      <c r="Q30" s="6">
        <f t="shared" si="11"/>
        <v>38.770000000000003</v>
      </c>
      <c r="R30" s="6">
        <f t="shared" si="12"/>
        <v>193.85000000000002</v>
      </c>
    </row>
    <row r="31" spans="1:18" ht="30" customHeight="1" thickBot="1">
      <c r="A31" s="14">
        <v>25</v>
      </c>
      <c r="B31" s="26" t="s">
        <v>31</v>
      </c>
      <c r="C31" s="18" t="s">
        <v>16</v>
      </c>
      <c r="D31" s="20">
        <v>10</v>
      </c>
      <c r="E31" s="24">
        <v>521.84</v>
      </c>
      <c r="F31" s="23">
        <v>530.19000000000005</v>
      </c>
      <c r="G31" s="23">
        <v>538.12</v>
      </c>
      <c r="H31" s="6"/>
      <c r="I31" s="6"/>
      <c r="J31" s="7"/>
      <c r="K31" s="7"/>
      <c r="L31" s="6">
        <f t="shared" si="6"/>
        <v>530.05000000000007</v>
      </c>
      <c r="M31" s="8">
        <f t="shared" si="7"/>
        <v>8.1409028983276652</v>
      </c>
      <c r="N31" s="8">
        <f t="shared" si="8"/>
        <v>1.5358745209560729</v>
      </c>
      <c r="O31" s="6">
        <f t="shared" si="9"/>
        <v>5300.5000000000009</v>
      </c>
      <c r="P31" s="6">
        <f t="shared" si="10"/>
        <v>530.05000000000007</v>
      </c>
      <c r="Q31" s="6">
        <f t="shared" si="11"/>
        <v>530.04999999999995</v>
      </c>
      <c r="R31" s="6">
        <f t="shared" si="12"/>
        <v>5300.5</v>
      </c>
    </row>
    <row r="32" spans="1:18" ht="30" customHeight="1" thickBot="1">
      <c r="A32" s="14">
        <v>26</v>
      </c>
      <c r="B32" s="26" t="s">
        <v>32</v>
      </c>
      <c r="C32" s="18" t="s">
        <v>16</v>
      </c>
      <c r="D32" s="20">
        <v>125</v>
      </c>
      <c r="E32" s="24">
        <v>74.03</v>
      </c>
      <c r="F32" s="23">
        <v>74.09</v>
      </c>
      <c r="G32" s="23">
        <v>74.09</v>
      </c>
      <c r="H32" s="6"/>
      <c r="I32" s="6"/>
      <c r="J32" s="7"/>
      <c r="K32" s="7"/>
      <c r="L32" s="6">
        <f t="shared" si="6"/>
        <v>74.070000000000007</v>
      </c>
      <c r="M32" s="8">
        <f t="shared" si="7"/>
        <v>3.4641016151378864E-2</v>
      </c>
      <c r="N32" s="8">
        <f t="shared" si="8"/>
        <v>4.6767944041283732E-2</v>
      </c>
      <c r="O32" s="6">
        <f t="shared" si="9"/>
        <v>9258.75</v>
      </c>
      <c r="P32" s="6">
        <f t="shared" si="10"/>
        <v>74.069999999999993</v>
      </c>
      <c r="Q32" s="6">
        <f t="shared" si="11"/>
        <v>74.069999999999993</v>
      </c>
      <c r="R32" s="6">
        <f t="shared" si="12"/>
        <v>9258.75</v>
      </c>
    </row>
    <row r="33" spans="1:18" ht="30" customHeight="1" thickBot="1">
      <c r="A33" s="14">
        <v>27</v>
      </c>
      <c r="B33" s="26" t="s">
        <v>33</v>
      </c>
      <c r="C33" s="18" t="s">
        <v>16</v>
      </c>
      <c r="D33" s="20">
        <v>25</v>
      </c>
      <c r="E33" s="22">
        <v>11.33</v>
      </c>
      <c r="F33" s="23">
        <v>11.41</v>
      </c>
      <c r="G33" s="23">
        <v>11.41</v>
      </c>
      <c r="H33" s="6"/>
      <c r="I33" s="6"/>
      <c r="J33" s="7"/>
      <c r="K33" s="7" t="s">
        <v>7</v>
      </c>
      <c r="L33" s="6">
        <f t="shared" si="6"/>
        <v>11.383333333333335</v>
      </c>
      <c r="M33" s="8">
        <f t="shared" si="7"/>
        <v>4.6188021535170105E-2</v>
      </c>
      <c r="N33" s="8">
        <f t="shared" si="8"/>
        <v>0.40575128727821463</v>
      </c>
      <c r="O33" s="6">
        <f t="shared" ref="O33:O96" si="13">((D33/3)*(SUM(E33:G33)))</f>
        <v>284.58333333333343</v>
      </c>
      <c r="P33" s="6">
        <f t="shared" si="10"/>
        <v>11.383333333333336</v>
      </c>
      <c r="Q33" s="6">
        <f t="shared" si="11"/>
        <v>11.38</v>
      </c>
      <c r="R33" s="6">
        <f t="shared" si="12"/>
        <v>284.5</v>
      </c>
    </row>
    <row r="34" spans="1:18" ht="30" customHeight="1" thickBot="1">
      <c r="A34" s="14">
        <v>28</v>
      </c>
      <c r="B34" s="26" t="s">
        <v>111</v>
      </c>
      <c r="C34" s="18" t="s">
        <v>16</v>
      </c>
      <c r="D34" s="20">
        <v>50</v>
      </c>
      <c r="E34" s="22">
        <v>43.12</v>
      </c>
      <c r="F34" s="23">
        <v>43.64</v>
      </c>
      <c r="G34" s="23">
        <v>44.48</v>
      </c>
      <c r="H34" s="6"/>
      <c r="I34" s="6"/>
      <c r="J34" s="7"/>
      <c r="K34" s="7" t="s">
        <v>7</v>
      </c>
      <c r="L34" s="6">
        <f t="shared" si="6"/>
        <v>43.746666666666663</v>
      </c>
      <c r="M34" s="8">
        <f t="shared" si="7"/>
        <v>0.68624582573108051</v>
      </c>
      <c r="N34" s="8">
        <f t="shared" si="8"/>
        <v>1.5686814059686389</v>
      </c>
      <c r="O34" s="6">
        <f t="shared" si="13"/>
        <v>2187.333333333333</v>
      </c>
      <c r="P34" s="6">
        <f t="shared" si="10"/>
        <v>43.746666666666663</v>
      </c>
      <c r="Q34" s="6">
        <f t="shared" si="11"/>
        <v>43.74</v>
      </c>
      <c r="R34" s="6">
        <f t="shared" si="12"/>
        <v>2187</v>
      </c>
    </row>
    <row r="35" spans="1:18" ht="30" customHeight="1" thickBot="1">
      <c r="A35" s="14">
        <v>29</v>
      </c>
      <c r="B35" s="26" t="s">
        <v>34</v>
      </c>
      <c r="C35" s="18" t="s">
        <v>16</v>
      </c>
      <c r="D35" s="20">
        <v>20</v>
      </c>
      <c r="E35" s="22">
        <v>17.05</v>
      </c>
      <c r="F35" s="23">
        <v>17.23</v>
      </c>
      <c r="G35" s="23">
        <v>17.47</v>
      </c>
      <c r="H35" s="6"/>
      <c r="I35" s="6"/>
      <c r="J35" s="7"/>
      <c r="K35" s="7" t="s">
        <v>7</v>
      </c>
      <c r="L35" s="6">
        <f t="shared" si="6"/>
        <v>17.25</v>
      </c>
      <c r="M35" s="8">
        <f t="shared" si="7"/>
        <v>0.21071307505705383</v>
      </c>
      <c r="N35" s="8">
        <f t="shared" si="8"/>
        <v>1.2215250727945148</v>
      </c>
      <c r="O35" s="6">
        <f t="shared" si="13"/>
        <v>345</v>
      </c>
      <c r="P35" s="6">
        <f t="shared" si="10"/>
        <v>17.25</v>
      </c>
      <c r="Q35" s="6">
        <f t="shared" si="11"/>
        <v>17.25</v>
      </c>
      <c r="R35" s="6">
        <f t="shared" si="12"/>
        <v>345</v>
      </c>
    </row>
    <row r="36" spans="1:18" ht="30" customHeight="1" thickBot="1">
      <c r="A36" s="14">
        <v>30</v>
      </c>
      <c r="B36" s="26" t="s">
        <v>35</v>
      </c>
      <c r="C36" s="18" t="s">
        <v>16</v>
      </c>
      <c r="D36" s="20">
        <v>10</v>
      </c>
      <c r="E36" s="22">
        <v>17.71</v>
      </c>
      <c r="F36" s="23">
        <v>18.03</v>
      </c>
      <c r="G36" s="23">
        <v>18.28</v>
      </c>
      <c r="H36" s="6"/>
      <c r="I36" s="6"/>
      <c r="J36" s="7"/>
      <c r="K36" s="7" t="s">
        <v>7</v>
      </c>
      <c r="L36" s="6">
        <f t="shared" si="6"/>
        <v>18.006666666666668</v>
      </c>
      <c r="M36" s="8">
        <f t="shared" si="7"/>
        <v>0.2857154761879962</v>
      </c>
      <c r="N36" s="8">
        <f t="shared" si="8"/>
        <v>1.5867205267752471</v>
      </c>
      <c r="O36" s="6">
        <f t="shared" si="13"/>
        <v>180.06666666666669</v>
      </c>
      <c r="P36" s="6">
        <f t="shared" si="10"/>
        <v>18.006666666666668</v>
      </c>
      <c r="Q36" s="6">
        <f t="shared" si="11"/>
        <v>18</v>
      </c>
      <c r="R36" s="6">
        <f t="shared" si="12"/>
        <v>180</v>
      </c>
    </row>
    <row r="37" spans="1:18" ht="30" customHeight="1" thickBot="1">
      <c r="A37" s="14">
        <v>31</v>
      </c>
      <c r="B37" s="27" t="s">
        <v>81</v>
      </c>
      <c r="C37" s="18" t="s">
        <v>16</v>
      </c>
      <c r="D37" s="20">
        <v>5</v>
      </c>
      <c r="E37" s="22">
        <v>22.33</v>
      </c>
      <c r="F37" s="23">
        <v>22.76</v>
      </c>
      <c r="G37" s="23">
        <v>22.87</v>
      </c>
      <c r="H37" s="6"/>
      <c r="I37" s="6"/>
      <c r="J37" s="7"/>
      <c r="K37" s="7" t="s">
        <v>7</v>
      </c>
      <c r="L37" s="6">
        <f t="shared" si="6"/>
        <v>22.653333333333336</v>
      </c>
      <c r="M37" s="8">
        <f t="shared" si="7"/>
        <v>0.28536526301099485</v>
      </c>
      <c r="N37" s="8">
        <f t="shared" si="8"/>
        <v>1.259705398812514</v>
      </c>
      <c r="O37" s="6">
        <f t="shared" si="13"/>
        <v>113.26666666666668</v>
      </c>
      <c r="P37" s="6">
        <f t="shared" si="10"/>
        <v>22.653333333333336</v>
      </c>
      <c r="Q37" s="6">
        <f t="shared" si="11"/>
        <v>22.65</v>
      </c>
      <c r="R37" s="6">
        <f t="shared" si="12"/>
        <v>113.25</v>
      </c>
    </row>
    <row r="38" spans="1:18" ht="30" customHeight="1" thickBot="1">
      <c r="A38" s="14">
        <v>32</v>
      </c>
      <c r="B38" s="26" t="s">
        <v>82</v>
      </c>
      <c r="C38" s="18" t="s">
        <v>16</v>
      </c>
      <c r="D38" s="20">
        <v>35</v>
      </c>
      <c r="E38" s="22">
        <v>47.3</v>
      </c>
      <c r="F38" s="23">
        <v>47.4</v>
      </c>
      <c r="G38" s="23">
        <v>47.4</v>
      </c>
      <c r="H38" s="6"/>
      <c r="I38" s="6"/>
      <c r="J38" s="7"/>
      <c r="K38" s="7" t="s">
        <v>7</v>
      </c>
      <c r="L38" s="6">
        <f t="shared" si="6"/>
        <v>47.366666666666667</v>
      </c>
      <c r="M38" s="8">
        <f t="shared" si="7"/>
        <v>5.77350269189634E-2</v>
      </c>
      <c r="N38" s="8">
        <f t="shared" si="8"/>
        <v>0.12188957125748782</v>
      </c>
      <c r="O38" s="6">
        <f t="shared" si="13"/>
        <v>1657.8333333333333</v>
      </c>
      <c r="P38" s="6">
        <f t="shared" si="10"/>
        <v>47.366666666666667</v>
      </c>
      <c r="Q38" s="6">
        <f t="shared" si="11"/>
        <v>47.36</v>
      </c>
      <c r="R38" s="6">
        <f t="shared" si="12"/>
        <v>1657.6</v>
      </c>
    </row>
    <row r="39" spans="1:18" ht="30" customHeight="1" thickBot="1">
      <c r="A39" s="14">
        <v>33</v>
      </c>
      <c r="B39" s="26" t="s">
        <v>112</v>
      </c>
      <c r="C39" s="18" t="s">
        <v>16</v>
      </c>
      <c r="D39" s="21">
        <v>5</v>
      </c>
      <c r="E39" s="22">
        <v>373.23</v>
      </c>
      <c r="F39" s="23">
        <v>380.25</v>
      </c>
      <c r="G39" s="23">
        <v>382.6</v>
      </c>
      <c r="H39" s="6"/>
      <c r="I39" s="6"/>
      <c r="J39" s="7"/>
      <c r="K39" s="7" t="s">
        <v>7</v>
      </c>
      <c r="L39" s="6">
        <f t="shared" si="6"/>
        <v>378.69333333333333</v>
      </c>
      <c r="M39" s="8">
        <f t="shared" si="7"/>
        <v>4.8751034177064714</v>
      </c>
      <c r="N39" s="8">
        <f t="shared" si="8"/>
        <v>1.2873486244911814</v>
      </c>
      <c r="O39" s="6">
        <f t="shared" si="13"/>
        <v>1893.4666666666667</v>
      </c>
      <c r="P39" s="6">
        <f t="shared" si="10"/>
        <v>378.69333333333333</v>
      </c>
      <c r="Q39" s="6">
        <f t="shared" si="11"/>
        <v>378.69</v>
      </c>
      <c r="R39" s="6">
        <f t="shared" si="12"/>
        <v>1893.45</v>
      </c>
    </row>
    <row r="40" spans="1:18" ht="30" customHeight="1" thickBot="1">
      <c r="A40" s="14">
        <v>34</v>
      </c>
      <c r="B40" s="26" t="s">
        <v>36</v>
      </c>
      <c r="C40" s="18" t="s">
        <v>16</v>
      </c>
      <c r="D40" s="20">
        <v>10</v>
      </c>
      <c r="E40" s="22">
        <v>222.86</v>
      </c>
      <c r="F40" s="23">
        <v>225.18</v>
      </c>
      <c r="G40" s="23">
        <v>229.72</v>
      </c>
      <c r="H40" s="6"/>
      <c r="I40" s="6"/>
      <c r="J40" s="7"/>
      <c r="K40" s="7" t="s">
        <v>7</v>
      </c>
      <c r="L40" s="6">
        <f t="shared" si="6"/>
        <v>225.92</v>
      </c>
      <c r="M40" s="8">
        <f t="shared" si="7"/>
        <v>3.4893552413017437</v>
      </c>
      <c r="N40" s="8">
        <f t="shared" si="8"/>
        <v>1.5445092250804462</v>
      </c>
      <c r="O40" s="6">
        <f t="shared" si="13"/>
        <v>2259.2000000000003</v>
      </c>
      <c r="P40" s="6">
        <f t="shared" si="10"/>
        <v>225.92000000000002</v>
      </c>
      <c r="Q40" s="6">
        <f t="shared" si="11"/>
        <v>225.92</v>
      </c>
      <c r="R40" s="6">
        <f t="shared" si="12"/>
        <v>2259.1999999999998</v>
      </c>
    </row>
    <row r="41" spans="1:18" ht="30" customHeight="1" thickBot="1">
      <c r="A41" s="14">
        <v>35</v>
      </c>
      <c r="B41" s="26" t="s">
        <v>37</v>
      </c>
      <c r="C41" s="18" t="s">
        <v>16</v>
      </c>
      <c r="D41" s="20">
        <v>10</v>
      </c>
      <c r="E41" s="22">
        <v>160.71</v>
      </c>
      <c r="F41" s="23">
        <v>163.86</v>
      </c>
      <c r="G41" s="23">
        <v>165.55</v>
      </c>
      <c r="H41" s="6"/>
      <c r="I41" s="6"/>
      <c r="J41" s="7"/>
      <c r="K41" s="7" t="s">
        <v>7</v>
      </c>
      <c r="L41" s="6">
        <f t="shared" si="6"/>
        <v>163.37333333333336</v>
      </c>
      <c r="M41" s="8">
        <f t="shared" si="7"/>
        <v>2.4564269444323688</v>
      </c>
      <c r="N41" s="8">
        <f t="shared" si="8"/>
        <v>1.503566643535686</v>
      </c>
      <c r="O41" s="6">
        <f t="shared" si="13"/>
        <v>1633.7333333333336</v>
      </c>
      <c r="P41" s="6">
        <f t="shared" si="10"/>
        <v>163.37333333333336</v>
      </c>
      <c r="Q41" s="6">
        <f t="shared" si="11"/>
        <v>163.37</v>
      </c>
      <c r="R41" s="6">
        <f t="shared" si="12"/>
        <v>1633.7</v>
      </c>
    </row>
    <row r="42" spans="1:18" ht="30" customHeight="1" thickBot="1">
      <c r="A42" s="14">
        <v>36</v>
      </c>
      <c r="B42" s="26" t="s">
        <v>38</v>
      </c>
      <c r="C42" s="18" t="s">
        <v>16</v>
      </c>
      <c r="D42" s="20">
        <v>100</v>
      </c>
      <c r="E42" s="22">
        <v>29.81</v>
      </c>
      <c r="F42" s="23">
        <v>29.85</v>
      </c>
      <c r="G42" s="23">
        <v>29.85</v>
      </c>
      <c r="H42" s="6"/>
      <c r="I42" s="6"/>
      <c r="J42" s="7"/>
      <c r="K42" s="7" t="s">
        <v>7</v>
      </c>
      <c r="L42" s="6">
        <f t="shared" si="6"/>
        <v>29.836666666666662</v>
      </c>
      <c r="M42" s="8">
        <f t="shared" si="7"/>
        <v>2.309401076758659E-2</v>
      </c>
      <c r="N42" s="8">
        <f t="shared" si="8"/>
        <v>7.740144375238496E-2</v>
      </c>
      <c r="O42" s="6">
        <f t="shared" si="13"/>
        <v>2983.6666666666665</v>
      </c>
      <c r="P42" s="6">
        <f t="shared" si="10"/>
        <v>29.836666666666666</v>
      </c>
      <c r="Q42" s="6">
        <f t="shared" si="11"/>
        <v>29.83</v>
      </c>
      <c r="R42" s="6">
        <f t="shared" si="12"/>
        <v>2983</v>
      </c>
    </row>
    <row r="43" spans="1:18" ht="30" customHeight="1" thickBot="1">
      <c r="A43" s="14">
        <v>37</v>
      </c>
      <c r="B43" s="26" t="s">
        <v>39</v>
      </c>
      <c r="C43" s="18" t="s">
        <v>16</v>
      </c>
      <c r="D43" s="20">
        <v>100</v>
      </c>
      <c r="E43" s="22">
        <v>29.92</v>
      </c>
      <c r="F43" s="23">
        <v>29.93</v>
      </c>
      <c r="G43" s="23">
        <v>29.93</v>
      </c>
      <c r="H43" s="6"/>
      <c r="I43" s="6"/>
      <c r="J43" s="7"/>
      <c r="K43" s="7" t="s">
        <v>7</v>
      </c>
      <c r="L43" s="6">
        <f t="shared" si="6"/>
        <v>29.926666666666666</v>
      </c>
      <c r="M43" s="8">
        <f t="shared" si="7"/>
        <v>5.7735026918951087E-3</v>
      </c>
      <c r="N43" s="8">
        <f t="shared" si="8"/>
        <v>1.9292167604906801E-2</v>
      </c>
      <c r="O43" s="6">
        <f t="shared" si="13"/>
        <v>2992.666666666667</v>
      </c>
      <c r="P43" s="6">
        <f t="shared" si="10"/>
        <v>29.926666666666669</v>
      </c>
      <c r="Q43" s="6">
        <f t="shared" si="11"/>
        <v>29.92</v>
      </c>
      <c r="R43" s="6">
        <f t="shared" si="12"/>
        <v>2992</v>
      </c>
    </row>
    <row r="44" spans="1:18" ht="30" customHeight="1" thickBot="1">
      <c r="A44" s="14">
        <v>38</v>
      </c>
      <c r="B44" s="26" t="s">
        <v>40</v>
      </c>
      <c r="C44" s="18" t="s">
        <v>16</v>
      </c>
      <c r="D44" s="20">
        <v>100</v>
      </c>
      <c r="E44" s="22">
        <v>29.04</v>
      </c>
      <c r="F44" s="23">
        <v>29.12</v>
      </c>
      <c r="G44" s="23">
        <v>29.12</v>
      </c>
      <c r="H44" s="6"/>
      <c r="I44" s="6"/>
      <c r="J44" s="7"/>
      <c r="K44" s="7" t="s">
        <v>7</v>
      </c>
      <c r="L44" s="6">
        <f t="shared" si="6"/>
        <v>29.093333333333334</v>
      </c>
      <c r="M44" s="8">
        <f t="shared" si="7"/>
        <v>4.6188021535171125E-2</v>
      </c>
      <c r="N44" s="8">
        <f t="shared" si="8"/>
        <v>0.15875809418596859</v>
      </c>
      <c r="O44" s="6">
        <f t="shared" si="13"/>
        <v>2909.3333333333335</v>
      </c>
      <c r="P44" s="6">
        <f t="shared" si="10"/>
        <v>29.093333333333334</v>
      </c>
      <c r="Q44" s="6">
        <f t="shared" si="11"/>
        <v>29.09</v>
      </c>
      <c r="R44" s="6">
        <f t="shared" si="12"/>
        <v>2909</v>
      </c>
    </row>
    <row r="45" spans="1:18" ht="30" customHeight="1" thickBot="1">
      <c r="A45" s="14">
        <v>39</v>
      </c>
      <c r="B45" s="39" t="s">
        <v>41</v>
      </c>
      <c r="C45" s="18" t="s">
        <v>16</v>
      </c>
      <c r="D45" s="20">
        <v>1015</v>
      </c>
      <c r="E45" s="22">
        <v>6.49</v>
      </c>
      <c r="F45" s="23">
        <v>6.57</v>
      </c>
      <c r="G45" s="23">
        <v>6.67</v>
      </c>
      <c r="H45" s="6"/>
      <c r="I45" s="6"/>
      <c r="J45" s="7"/>
      <c r="K45" s="7" t="s">
        <v>7</v>
      </c>
      <c r="L45" s="6">
        <f t="shared" si="6"/>
        <v>6.5766666666666671</v>
      </c>
      <c r="M45" s="8">
        <f t="shared" si="7"/>
        <v>9.0184995056457731E-2</v>
      </c>
      <c r="N45" s="8">
        <f t="shared" si="8"/>
        <v>1.3712873044570357</v>
      </c>
      <c r="O45" s="6">
        <f t="shared" si="13"/>
        <v>6675.3166666666666</v>
      </c>
      <c r="P45" s="6">
        <f t="shared" si="10"/>
        <v>6.5766666666666662</v>
      </c>
      <c r="Q45" s="6">
        <f t="shared" si="11"/>
        <v>6.57</v>
      </c>
      <c r="R45" s="6">
        <f t="shared" si="12"/>
        <v>6668.55</v>
      </c>
    </row>
    <row r="46" spans="1:18" ht="30" customHeight="1" thickBot="1">
      <c r="A46" s="14">
        <v>40</v>
      </c>
      <c r="B46" s="27" t="s">
        <v>113</v>
      </c>
      <c r="C46" s="18" t="s">
        <v>16</v>
      </c>
      <c r="D46" s="20">
        <v>5</v>
      </c>
      <c r="E46" s="22">
        <v>583.99</v>
      </c>
      <c r="F46" s="23">
        <v>591.29</v>
      </c>
      <c r="G46" s="23">
        <v>603.26</v>
      </c>
      <c r="H46" s="6"/>
      <c r="I46" s="6"/>
      <c r="J46" s="7"/>
      <c r="K46" s="7" t="s">
        <v>7</v>
      </c>
      <c r="L46" s="6">
        <f t="shared" si="6"/>
        <v>592.84666666666669</v>
      </c>
      <c r="M46" s="8">
        <f t="shared" si="7"/>
        <v>9.7288557052375495</v>
      </c>
      <c r="N46" s="8">
        <f t="shared" si="8"/>
        <v>1.6410408040141151</v>
      </c>
      <c r="O46" s="6">
        <f t="shared" si="13"/>
        <v>2964.2333333333336</v>
      </c>
      <c r="P46" s="6">
        <f t="shared" si="10"/>
        <v>592.84666666666669</v>
      </c>
      <c r="Q46" s="6">
        <f t="shared" si="11"/>
        <v>592.84</v>
      </c>
      <c r="R46" s="6">
        <f t="shared" si="12"/>
        <v>2964.2000000000003</v>
      </c>
    </row>
    <row r="47" spans="1:18" ht="30" customHeight="1" thickBot="1">
      <c r="A47" s="14">
        <v>41</v>
      </c>
      <c r="B47" s="26" t="s">
        <v>83</v>
      </c>
      <c r="C47" s="18" t="s">
        <v>16</v>
      </c>
      <c r="D47" s="20">
        <v>14</v>
      </c>
      <c r="E47" s="22">
        <v>125.4</v>
      </c>
      <c r="F47" s="23">
        <v>125.5</v>
      </c>
      <c r="G47" s="23">
        <v>125.5</v>
      </c>
      <c r="H47" s="6"/>
      <c r="I47" s="6"/>
      <c r="J47" s="7"/>
      <c r="K47" s="7" t="s">
        <v>7</v>
      </c>
      <c r="L47" s="6">
        <f t="shared" si="6"/>
        <v>125.46666666666665</v>
      </c>
      <c r="M47" s="8">
        <f t="shared" si="7"/>
        <v>5.7735026918959292E-2</v>
      </c>
      <c r="N47" s="8">
        <f t="shared" si="8"/>
        <v>4.6016227618724204E-2</v>
      </c>
      <c r="O47" s="6">
        <f t="shared" si="13"/>
        <v>1756.5333333333333</v>
      </c>
      <c r="P47" s="6">
        <f t="shared" si="10"/>
        <v>125.46666666666667</v>
      </c>
      <c r="Q47" s="6">
        <f t="shared" si="11"/>
        <v>125.46</v>
      </c>
      <c r="R47" s="6">
        <f t="shared" si="12"/>
        <v>1756.4399999999998</v>
      </c>
    </row>
    <row r="48" spans="1:18" ht="30" customHeight="1" thickBot="1">
      <c r="A48" s="14">
        <v>42</v>
      </c>
      <c r="B48" s="26" t="s">
        <v>84</v>
      </c>
      <c r="C48" s="18" t="s">
        <v>16</v>
      </c>
      <c r="D48" s="20">
        <v>10</v>
      </c>
      <c r="E48" s="22">
        <v>138.49</v>
      </c>
      <c r="F48" s="23">
        <v>138.57</v>
      </c>
      <c r="G48" s="23">
        <v>138.57</v>
      </c>
      <c r="H48" s="6"/>
      <c r="I48" s="6"/>
      <c r="J48" s="7"/>
      <c r="K48" s="7" t="s">
        <v>7</v>
      </c>
      <c r="L48" s="6">
        <f t="shared" si="6"/>
        <v>138.54333333333332</v>
      </c>
      <c r="M48" s="8">
        <f t="shared" si="7"/>
        <v>4.618802153516087E-2</v>
      </c>
      <c r="N48" s="8">
        <f t="shared" si="8"/>
        <v>3.3338321248582305E-2</v>
      </c>
      <c r="O48" s="6">
        <f t="shared" si="13"/>
        <v>1385.4333333333334</v>
      </c>
      <c r="P48" s="6">
        <f t="shared" si="10"/>
        <v>138.54333333333335</v>
      </c>
      <c r="Q48" s="6">
        <f t="shared" si="11"/>
        <v>138.54</v>
      </c>
      <c r="R48" s="6">
        <f t="shared" si="12"/>
        <v>1385.3999999999999</v>
      </c>
    </row>
    <row r="49" spans="1:18" ht="30" customHeight="1" thickBot="1">
      <c r="A49" s="14">
        <v>43</v>
      </c>
      <c r="B49" s="26" t="s">
        <v>42</v>
      </c>
      <c r="C49" s="18" t="s">
        <v>16</v>
      </c>
      <c r="D49" s="20">
        <v>20</v>
      </c>
      <c r="E49" s="22">
        <v>221.65</v>
      </c>
      <c r="F49" s="23">
        <v>221.71</v>
      </c>
      <c r="G49" s="23">
        <v>221.71</v>
      </c>
      <c r="H49" s="6"/>
      <c r="I49" s="6"/>
      <c r="J49" s="7"/>
      <c r="K49" s="7" t="s">
        <v>7</v>
      </c>
      <c r="L49" s="6">
        <f t="shared" si="6"/>
        <v>221.69000000000003</v>
      </c>
      <c r="M49" s="8">
        <f t="shared" si="7"/>
        <v>3.4641016151378858E-2</v>
      </c>
      <c r="N49" s="8">
        <f t="shared" si="8"/>
        <v>1.5625881253723151E-2</v>
      </c>
      <c r="O49" s="6">
        <f t="shared" si="13"/>
        <v>4433.8</v>
      </c>
      <c r="P49" s="6">
        <f t="shared" si="10"/>
        <v>221.69</v>
      </c>
      <c r="Q49" s="6">
        <f t="shared" si="11"/>
        <v>221.69</v>
      </c>
      <c r="R49" s="6">
        <f t="shared" si="12"/>
        <v>4433.8</v>
      </c>
    </row>
    <row r="50" spans="1:18" ht="30" customHeight="1" thickBot="1">
      <c r="A50" s="14">
        <v>44</v>
      </c>
      <c r="B50" s="26" t="s">
        <v>114</v>
      </c>
      <c r="C50" s="18" t="s">
        <v>16</v>
      </c>
      <c r="D50" s="20">
        <v>36</v>
      </c>
      <c r="E50" s="22">
        <v>214.14</v>
      </c>
      <c r="F50" s="23">
        <v>216.37</v>
      </c>
      <c r="G50" s="23">
        <v>219.07</v>
      </c>
      <c r="H50" s="6"/>
      <c r="I50" s="6"/>
      <c r="J50" s="7"/>
      <c r="K50" s="7" t="s">
        <v>7</v>
      </c>
      <c r="L50" s="6">
        <f t="shared" si="6"/>
        <v>216.52666666666664</v>
      </c>
      <c r="M50" s="8">
        <f t="shared" si="7"/>
        <v>2.468731118071255</v>
      </c>
      <c r="N50" s="8">
        <f t="shared" si="8"/>
        <v>1.140151075189163</v>
      </c>
      <c r="O50" s="6">
        <f t="shared" si="13"/>
        <v>7794.9599999999991</v>
      </c>
      <c r="P50" s="6">
        <f t="shared" si="10"/>
        <v>216.52666666666664</v>
      </c>
      <c r="Q50" s="6">
        <f t="shared" si="11"/>
        <v>216.52</v>
      </c>
      <c r="R50" s="6">
        <f t="shared" si="12"/>
        <v>7794.72</v>
      </c>
    </row>
    <row r="51" spans="1:18" ht="30" customHeight="1" thickBot="1">
      <c r="A51" s="14">
        <v>45</v>
      </c>
      <c r="B51" s="26" t="s">
        <v>115</v>
      </c>
      <c r="C51" s="18" t="s">
        <v>16</v>
      </c>
      <c r="D51" s="20">
        <v>5</v>
      </c>
      <c r="E51" s="22">
        <v>33.770000000000003</v>
      </c>
      <c r="F51" s="23">
        <v>33.85</v>
      </c>
      <c r="G51" s="23">
        <v>33.85</v>
      </c>
      <c r="H51" s="6"/>
      <c r="I51" s="6"/>
      <c r="J51" s="7"/>
      <c r="K51" s="7" t="s">
        <v>7</v>
      </c>
      <c r="L51" s="6">
        <f t="shared" si="6"/>
        <v>33.823333333333331</v>
      </c>
      <c r="M51" s="8">
        <f t="shared" si="7"/>
        <v>4.6188021535169078E-2</v>
      </c>
      <c r="N51" s="8">
        <f t="shared" si="8"/>
        <v>0.13655668138908764</v>
      </c>
      <c r="O51" s="6">
        <f t="shared" si="13"/>
        <v>169.11666666666667</v>
      </c>
      <c r="P51" s="6">
        <f t="shared" si="10"/>
        <v>33.823333333333338</v>
      </c>
      <c r="Q51" s="6">
        <f t="shared" si="11"/>
        <v>33.82</v>
      </c>
      <c r="R51" s="6">
        <f t="shared" si="12"/>
        <v>169.1</v>
      </c>
    </row>
    <row r="52" spans="1:18" ht="30" customHeight="1" thickBot="1">
      <c r="A52" s="14">
        <v>46</v>
      </c>
      <c r="B52" s="26" t="s">
        <v>85</v>
      </c>
      <c r="C52" s="18" t="s">
        <v>16</v>
      </c>
      <c r="D52" s="20">
        <v>40</v>
      </c>
      <c r="E52" s="22">
        <v>2.97</v>
      </c>
      <c r="F52" s="23">
        <v>3</v>
      </c>
      <c r="G52" s="23">
        <v>3</v>
      </c>
      <c r="H52" s="6"/>
      <c r="I52" s="6"/>
      <c r="J52" s="7"/>
      <c r="K52" s="7" t="s">
        <v>7</v>
      </c>
      <c r="L52" s="6">
        <f t="shared" si="6"/>
        <v>2.99</v>
      </c>
      <c r="M52" s="8">
        <f t="shared" si="7"/>
        <v>1.7320508075688659E-2</v>
      </c>
      <c r="N52" s="8">
        <f t="shared" si="8"/>
        <v>0.57928120654477111</v>
      </c>
      <c r="O52" s="6">
        <f t="shared" si="13"/>
        <v>119.60000000000001</v>
      </c>
      <c r="P52" s="6">
        <f t="shared" si="10"/>
        <v>2.99</v>
      </c>
      <c r="Q52" s="6">
        <f t="shared" si="11"/>
        <v>2.99</v>
      </c>
      <c r="R52" s="6">
        <f t="shared" si="12"/>
        <v>119.60000000000001</v>
      </c>
    </row>
    <row r="53" spans="1:18" ht="30" customHeight="1" thickBot="1">
      <c r="A53" s="14">
        <v>47</v>
      </c>
      <c r="B53" s="26" t="s">
        <v>97</v>
      </c>
      <c r="C53" s="18" t="s">
        <v>16</v>
      </c>
      <c r="D53" s="20">
        <v>20</v>
      </c>
      <c r="E53" s="22">
        <v>10.23</v>
      </c>
      <c r="F53" s="23">
        <v>10.27</v>
      </c>
      <c r="G53" s="23">
        <v>10.27</v>
      </c>
      <c r="H53" s="6"/>
      <c r="I53" s="6"/>
      <c r="J53" s="7"/>
      <c r="K53" s="7" t="s">
        <v>7</v>
      </c>
      <c r="L53" s="6">
        <f t="shared" si="6"/>
        <v>10.256666666666666</v>
      </c>
      <c r="M53" s="8">
        <f t="shared" si="7"/>
        <v>2.3094010767584539E-2</v>
      </c>
      <c r="N53" s="8">
        <f t="shared" si="8"/>
        <v>0.22516097595955026</v>
      </c>
      <c r="O53" s="6">
        <f t="shared" si="13"/>
        <v>205.13333333333333</v>
      </c>
      <c r="P53" s="6">
        <f t="shared" si="10"/>
        <v>10.256666666666666</v>
      </c>
      <c r="Q53" s="6">
        <f t="shared" si="11"/>
        <v>10.25</v>
      </c>
      <c r="R53" s="6">
        <f t="shared" si="12"/>
        <v>205</v>
      </c>
    </row>
    <row r="54" spans="1:18" ht="30" customHeight="1" thickBot="1">
      <c r="A54" s="14">
        <v>48</v>
      </c>
      <c r="B54" s="27" t="s">
        <v>116</v>
      </c>
      <c r="C54" s="18" t="s">
        <v>16</v>
      </c>
      <c r="D54" s="20">
        <v>10</v>
      </c>
      <c r="E54" s="22">
        <v>246.95</v>
      </c>
      <c r="F54" s="23">
        <v>250.65</v>
      </c>
      <c r="G54" s="23">
        <v>254.88</v>
      </c>
      <c r="H54" s="6"/>
      <c r="I54" s="6"/>
      <c r="J54" s="7"/>
      <c r="K54" s="7" t="s">
        <v>7</v>
      </c>
      <c r="L54" s="6">
        <f t="shared" si="6"/>
        <v>250.82666666666668</v>
      </c>
      <c r="M54" s="8">
        <f t="shared" si="7"/>
        <v>3.9679507725441048</v>
      </c>
      <c r="N54" s="8">
        <f t="shared" si="8"/>
        <v>1.5819493299001053</v>
      </c>
      <c r="O54" s="6">
        <f t="shared" si="13"/>
        <v>2508.2666666666669</v>
      </c>
      <c r="P54" s="6">
        <f t="shared" si="10"/>
        <v>250.82666666666668</v>
      </c>
      <c r="Q54" s="6">
        <f t="shared" si="11"/>
        <v>250.82</v>
      </c>
      <c r="R54" s="6">
        <f t="shared" si="12"/>
        <v>2508.1999999999998</v>
      </c>
    </row>
    <row r="55" spans="1:18" ht="30" customHeight="1" thickBot="1">
      <c r="A55" s="14">
        <v>49</v>
      </c>
      <c r="B55" s="26" t="s">
        <v>43</v>
      </c>
      <c r="C55" s="18" t="s">
        <v>16</v>
      </c>
      <c r="D55" s="20">
        <v>5</v>
      </c>
      <c r="E55" s="22">
        <v>108.24</v>
      </c>
      <c r="F55" s="23">
        <v>108.34</v>
      </c>
      <c r="G55" s="23">
        <v>108.34</v>
      </c>
      <c r="H55" s="6"/>
      <c r="I55" s="6"/>
      <c r="J55" s="7"/>
      <c r="K55" s="7" t="s">
        <v>7</v>
      </c>
      <c r="L55" s="6">
        <f t="shared" si="6"/>
        <v>108.30666666666666</v>
      </c>
      <c r="M55" s="8">
        <f t="shared" si="7"/>
        <v>5.7735026918967494E-2</v>
      </c>
      <c r="N55" s="8">
        <f t="shared" si="8"/>
        <v>5.3306992723409607E-2</v>
      </c>
      <c r="O55" s="6">
        <f t="shared" si="13"/>
        <v>541.5333333333333</v>
      </c>
      <c r="P55" s="6">
        <f t="shared" si="10"/>
        <v>108.30666666666666</v>
      </c>
      <c r="Q55" s="6">
        <f t="shared" si="11"/>
        <v>108.3</v>
      </c>
      <c r="R55" s="6">
        <f t="shared" si="12"/>
        <v>541.5</v>
      </c>
    </row>
    <row r="56" spans="1:18" ht="30" customHeight="1" thickBot="1">
      <c r="A56" s="14">
        <v>50</v>
      </c>
      <c r="B56" s="27" t="s">
        <v>86</v>
      </c>
      <c r="C56" s="18" t="s">
        <v>16</v>
      </c>
      <c r="D56" s="20">
        <v>30</v>
      </c>
      <c r="E56" s="22">
        <v>7.37</v>
      </c>
      <c r="F56" s="23">
        <v>7.37</v>
      </c>
      <c r="G56" s="23">
        <v>7.37</v>
      </c>
      <c r="H56" s="6"/>
      <c r="I56" s="6"/>
      <c r="J56" s="7"/>
      <c r="K56" s="7" t="s">
        <v>7</v>
      </c>
      <c r="L56" s="6">
        <f t="shared" si="6"/>
        <v>7.37</v>
      </c>
      <c r="M56" s="8">
        <f t="shared" si="7"/>
        <v>0</v>
      </c>
      <c r="N56" s="8">
        <f t="shared" si="8"/>
        <v>0</v>
      </c>
      <c r="O56" s="6">
        <f t="shared" si="13"/>
        <v>221.1</v>
      </c>
      <c r="P56" s="6">
        <f t="shared" si="10"/>
        <v>7.37</v>
      </c>
      <c r="Q56" s="6">
        <f t="shared" si="11"/>
        <v>7.37</v>
      </c>
      <c r="R56" s="6">
        <f t="shared" si="12"/>
        <v>221.1</v>
      </c>
    </row>
    <row r="57" spans="1:18" ht="30" customHeight="1" thickBot="1">
      <c r="A57" s="14">
        <v>51</v>
      </c>
      <c r="B57" s="26" t="s">
        <v>44</v>
      </c>
      <c r="C57" s="18" t="s">
        <v>16</v>
      </c>
      <c r="D57" s="20">
        <v>9</v>
      </c>
      <c r="E57" s="22">
        <v>38.17</v>
      </c>
      <c r="F57" s="23">
        <v>38.270000000000003</v>
      </c>
      <c r="G57" s="23">
        <v>38.270000000000003</v>
      </c>
      <c r="H57" s="6"/>
      <c r="I57" s="6"/>
      <c r="J57" s="7"/>
      <c r="K57" s="7" t="s">
        <v>7</v>
      </c>
      <c r="L57" s="6">
        <f t="shared" si="6"/>
        <v>38.236666666666672</v>
      </c>
      <c r="M57" s="8">
        <f t="shared" si="7"/>
        <v>5.77350269189634E-2</v>
      </c>
      <c r="N57" s="8">
        <f t="shared" si="8"/>
        <v>0.15099388087951371</v>
      </c>
      <c r="O57" s="6">
        <f t="shared" si="13"/>
        <v>344.13</v>
      </c>
      <c r="P57" s="6">
        <f t="shared" si="10"/>
        <v>38.236666666666665</v>
      </c>
      <c r="Q57" s="6">
        <f t="shared" si="11"/>
        <v>38.229999999999997</v>
      </c>
      <c r="R57" s="6">
        <f t="shared" si="12"/>
        <v>344.07</v>
      </c>
    </row>
    <row r="58" spans="1:18" ht="30" customHeight="1" thickBot="1">
      <c r="A58" s="14">
        <v>52</v>
      </c>
      <c r="B58" s="26" t="s">
        <v>45</v>
      </c>
      <c r="C58" s="18" t="s">
        <v>16</v>
      </c>
      <c r="D58" s="20">
        <v>5</v>
      </c>
      <c r="E58" s="22">
        <v>23.1</v>
      </c>
      <c r="F58" s="23">
        <v>23.36</v>
      </c>
      <c r="G58" s="23">
        <v>23.8</v>
      </c>
      <c r="H58" s="6"/>
      <c r="I58" s="6"/>
      <c r="J58" s="7"/>
      <c r="K58" s="7" t="s">
        <v>7</v>
      </c>
      <c r="L58" s="6">
        <f t="shared" si="6"/>
        <v>23.42</v>
      </c>
      <c r="M58" s="8">
        <f t="shared" si="7"/>
        <v>0.35383612025908245</v>
      </c>
      <c r="N58" s="8">
        <f t="shared" si="8"/>
        <v>1.5108288653248609</v>
      </c>
      <c r="O58" s="6">
        <f t="shared" si="13"/>
        <v>117.10000000000001</v>
      </c>
      <c r="P58" s="6">
        <f t="shared" si="10"/>
        <v>23.42</v>
      </c>
      <c r="Q58" s="6">
        <f t="shared" si="11"/>
        <v>23.42</v>
      </c>
      <c r="R58" s="6">
        <f t="shared" si="12"/>
        <v>117.10000000000001</v>
      </c>
    </row>
    <row r="59" spans="1:18" ht="30" customHeight="1" thickBot="1">
      <c r="A59" s="14">
        <v>53</v>
      </c>
      <c r="B59" s="26" t="s">
        <v>46</v>
      </c>
      <c r="C59" s="18" t="s">
        <v>16</v>
      </c>
      <c r="D59" s="20">
        <v>20</v>
      </c>
      <c r="E59" s="22">
        <v>39.71</v>
      </c>
      <c r="F59" s="23">
        <v>39.72</v>
      </c>
      <c r="G59" s="23">
        <v>39.72</v>
      </c>
      <c r="H59" s="6"/>
      <c r="I59" s="6"/>
      <c r="J59" s="7"/>
      <c r="K59" s="7" t="s">
        <v>7</v>
      </c>
      <c r="L59" s="6">
        <f t="shared" si="6"/>
        <v>39.716666666666669</v>
      </c>
      <c r="M59" s="8">
        <f t="shared" si="7"/>
        <v>5.7735026918951087E-3</v>
      </c>
      <c r="N59" s="8">
        <f t="shared" si="8"/>
        <v>1.4536725199903755E-2</v>
      </c>
      <c r="O59" s="6">
        <f t="shared" si="13"/>
        <v>794.33333333333337</v>
      </c>
      <c r="P59" s="6">
        <f t="shared" si="10"/>
        <v>39.716666666666669</v>
      </c>
      <c r="Q59" s="6">
        <f t="shared" si="11"/>
        <v>39.71</v>
      </c>
      <c r="R59" s="6">
        <f t="shared" si="12"/>
        <v>794.2</v>
      </c>
    </row>
    <row r="60" spans="1:18" ht="30" customHeight="1" thickBot="1">
      <c r="A60" s="14">
        <v>54</v>
      </c>
      <c r="B60" s="26" t="s">
        <v>47</v>
      </c>
      <c r="C60" s="18" t="s">
        <v>16</v>
      </c>
      <c r="D60" s="20">
        <v>13</v>
      </c>
      <c r="E60" s="22">
        <v>11.99</v>
      </c>
      <c r="F60" s="23">
        <v>12.23</v>
      </c>
      <c r="G60" s="23">
        <v>12.35</v>
      </c>
      <c r="H60" s="6"/>
      <c r="I60" s="6"/>
      <c r="J60" s="7"/>
      <c r="K60" s="7" t="s">
        <v>7</v>
      </c>
      <c r="L60" s="6">
        <f t="shared" si="6"/>
        <v>12.19</v>
      </c>
      <c r="M60" s="8">
        <f t="shared" si="7"/>
        <v>0.18330302779823338</v>
      </c>
      <c r="N60" s="8">
        <f t="shared" si="8"/>
        <v>1.5037163888288219</v>
      </c>
      <c r="O60" s="6">
        <f t="shared" si="13"/>
        <v>158.47</v>
      </c>
      <c r="P60" s="6">
        <f t="shared" si="10"/>
        <v>12.19</v>
      </c>
      <c r="Q60" s="6">
        <f t="shared" si="11"/>
        <v>12.19</v>
      </c>
      <c r="R60" s="6">
        <f t="shared" si="12"/>
        <v>158.47</v>
      </c>
    </row>
    <row r="61" spans="1:18" ht="30" customHeight="1" thickBot="1">
      <c r="A61" s="14">
        <v>55</v>
      </c>
      <c r="B61" s="26" t="s">
        <v>117</v>
      </c>
      <c r="C61" s="18" t="s">
        <v>16</v>
      </c>
      <c r="D61" s="20">
        <v>10</v>
      </c>
      <c r="E61" s="22">
        <v>183.7</v>
      </c>
      <c r="F61" s="23">
        <v>186.11</v>
      </c>
      <c r="G61" s="23">
        <v>189.6</v>
      </c>
      <c r="H61" s="6"/>
      <c r="I61" s="6"/>
      <c r="J61" s="7"/>
      <c r="K61" s="7" t="s">
        <v>7</v>
      </c>
      <c r="L61" s="6">
        <f t="shared" si="6"/>
        <v>186.47</v>
      </c>
      <c r="M61" s="8">
        <f t="shared" si="7"/>
        <v>2.9664288294176231</v>
      </c>
      <c r="N61" s="8">
        <f t="shared" si="8"/>
        <v>1.5908343591020664</v>
      </c>
      <c r="O61" s="6">
        <f t="shared" si="13"/>
        <v>1864.7</v>
      </c>
      <c r="P61" s="6">
        <f t="shared" si="10"/>
        <v>186.47</v>
      </c>
      <c r="Q61" s="6">
        <f t="shared" si="11"/>
        <v>186.47</v>
      </c>
      <c r="R61" s="6">
        <f t="shared" si="12"/>
        <v>1864.7</v>
      </c>
    </row>
    <row r="62" spans="1:18" ht="30" customHeight="1" thickBot="1">
      <c r="A62" s="14">
        <v>56</v>
      </c>
      <c r="B62" s="27" t="s">
        <v>118</v>
      </c>
      <c r="C62" s="18" t="s">
        <v>16</v>
      </c>
      <c r="D62" s="20">
        <v>2</v>
      </c>
      <c r="E62" s="22">
        <v>101.64</v>
      </c>
      <c r="F62" s="23">
        <v>102.7</v>
      </c>
      <c r="G62" s="23">
        <v>104.59</v>
      </c>
      <c r="H62" s="6"/>
      <c r="I62" s="6"/>
      <c r="J62" s="7"/>
      <c r="K62" s="7" t="s">
        <v>7</v>
      </c>
      <c r="L62" s="6">
        <f t="shared" si="6"/>
        <v>102.97666666666667</v>
      </c>
      <c r="M62" s="8">
        <f t="shared" si="7"/>
        <v>1.4943337422856171</v>
      </c>
      <c r="N62" s="8">
        <f t="shared" si="8"/>
        <v>1.4511381953377307</v>
      </c>
      <c r="O62" s="6">
        <f t="shared" si="13"/>
        <v>205.95333333333332</v>
      </c>
      <c r="P62" s="6">
        <f t="shared" si="10"/>
        <v>102.97666666666666</v>
      </c>
      <c r="Q62" s="6">
        <f t="shared" si="11"/>
        <v>102.97</v>
      </c>
      <c r="R62" s="6">
        <f t="shared" si="12"/>
        <v>205.94</v>
      </c>
    </row>
    <row r="63" spans="1:18" ht="30" customHeight="1" thickBot="1">
      <c r="A63" s="14">
        <v>57</v>
      </c>
      <c r="B63" s="26" t="s">
        <v>119</v>
      </c>
      <c r="C63" s="18" t="s">
        <v>16</v>
      </c>
      <c r="D63" s="20">
        <v>43</v>
      </c>
      <c r="E63" s="22">
        <v>62.7</v>
      </c>
      <c r="F63" s="23">
        <v>62.77</v>
      </c>
      <c r="G63" s="23">
        <v>62.77</v>
      </c>
      <c r="H63" s="6"/>
      <c r="I63" s="6"/>
      <c r="J63" s="7"/>
      <c r="K63" s="7" t="s">
        <v>7</v>
      </c>
      <c r="L63" s="6">
        <f t="shared" si="6"/>
        <v>62.74666666666667</v>
      </c>
      <c r="M63" s="8">
        <f t="shared" si="7"/>
        <v>4.0414518843273968E-2</v>
      </c>
      <c r="N63" s="8">
        <f t="shared" si="8"/>
        <v>6.4409029180738361E-2</v>
      </c>
      <c r="O63" s="6">
        <f t="shared" si="13"/>
        <v>2698.106666666667</v>
      </c>
      <c r="P63" s="6">
        <f t="shared" si="10"/>
        <v>62.746666666666677</v>
      </c>
      <c r="Q63" s="6">
        <f t="shared" si="11"/>
        <v>62.74</v>
      </c>
      <c r="R63" s="6">
        <f t="shared" si="12"/>
        <v>2697.82</v>
      </c>
    </row>
    <row r="64" spans="1:18" ht="30" customHeight="1" thickBot="1">
      <c r="A64" s="14">
        <v>58</v>
      </c>
      <c r="B64" s="26" t="s">
        <v>48</v>
      </c>
      <c r="C64" s="18" t="s">
        <v>16</v>
      </c>
      <c r="D64" s="20">
        <v>11</v>
      </c>
      <c r="E64" s="22">
        <v>26.51</v>
      </c>
      <c r="F64" s="23">
        <v>26.93</v>
      </c>
      <c r="G64" s="23">
        <v>27.15</v>
      </c>
      <c r="H64" s="6"/>
      <c r="I64" s="6"/>
      <c r="J64" s="7"/>
      <c r="K64" s="7" t="s">
        <v>7</v>
      </c>
      <c r="L64" s="6">
        <f t="shared" si="6"/>
        <v>26.863333333333333</v>
      </c>
      <c r="M64" s="8">
        <f t="shared" si="7"/>
        <v>0.3251666239535238</v>
      </c>
      <c r="N64" s="8">
        <f t="shared" si="8"/>
        <v>1.2104477873936859</v>
      </c>
      <c r="O64" s="6">
        <f t="shared" si="13"/>
        <v>295.49666666666667</v>
      </c>
      <c r="P64" s="6">
        <f t="shared" si="10"/>
        <v>26.863333333333333</v>
      </c>
      <c r="Q64" s="6">
        <f t="shared" si="11"/>
        <v>26.86</v>
      </c>
      <c r="R64" s="6">
        <f t="shared" si="12"/>
        <v>295.45999999999998</v>
      </c>
    </row>
    <row r="65" spans="1:18" ht="30" customHeight="1" thickBot="1">
      <c r="A65" s="14">
        <v>59</v>
      </c>
      <c r="B65" s="27" t="s">
        <v>120</v>
      </c>
      <c r="C65" s="18" t="s">
        <v>16</v>
      </c>
      <c r="D65" s="20">
        <v>10</v>
      </c>
      <c r="E65" s="22">
        <v>243.21</v>
      </c>
      <c r="F65" s="23">
        <v>247.88</v>
      </c>
      <c r="G65" s="23">
        <v>250.6</v>
      </c>
      <c r="H65" s="6"/>
      <c r="I65" s="6"/>
      <c r="J65" s="7"/>
      <c r="K65" s="7" t="s">
        <v>7</v>
      </c>
      <c r="L65" s="6">
        <f t="shared" si="6"/>
        <v>247.23000000000002</v>
      </c>
      <c r="M65" s="8">
        <f t="shared" si="7"/>
        <v>3.7376329407794908</v>
      </c>
      <c r="N65" s="8">
        <f t="shared" si="8"/>
        <v>1.5118039642355259</v>
      </c>
      <c r="O65" s="6">
        <f t="shared" si="13"/>
        <v>2472.3000000000002</v>
      </c>
      <c r="P65" s="6">
        <f t="shared" si="10"/>
        <v>247.23000000000002</v>
      </c>
      <c r="Q65" s="6">
        <f t="shared" si="11"/>
        <v>247.23</v>
      </c>
      <c r="R65" s="6">
        <f t="shared" si="12"/>
        <v>2472.2999999999997</v>
      </c>
    </row>
    <row r="66" spans="1:18" ht="30" customHeight="1" thickBot="1">
      <c r="A66" s="14">
        <v>60</v>
      </c>
      <c r="B66" s="27" t="s">
        <v>71</v>
      </c>
      <c r="C66" s="18" t="s">
        <v>16</v>
      </c>
      <c r="D66" s="20">
        <v>25</v>
      </c>
      <c r="E66" s="22">
        <v>76.12</v>
      </c>
      <c r="F66" s="23">
        <v>76.12</v>
      </c>
      <c r="G66" s="23">
        <v>76.12</v>
      </c>
      <c r="H66" s="6"/>
      <c r="I66" s="6"/>
      <c r="J66" s="7"/>
      <c r="K66" s="7" t="s">
        <v>7</v>
      </c>
      <c r="L66" s="6">
        <f t="shared" si="6"/>
        <v>76.12</v>
      </c>
      <c r="M66" s="8">
        <f t="shared" si="7"/>
        <v>0</v>
      </c>
      <c r="N66" s="8">
        <f t="shared" si="8"/>
        <v>0</v>
      </c>
      <c r="O66" s="6">
        <f t="shared" si="13"/>
        <v>1903.0000000000002</v>
      </c>
      <c r="P66" s="6">
        <f t="shared" si="10"/>
        <v>76.12</v>
      </c>
      <c r="Q66" s="6">
        <f t="shared" si="11"/>
        <v>76.12</v>
      </c>
      <c r="R66" s="6">
        <f t="shared" si="12"/>
        <v>1903</v>
      </c>
    </row>
    <row r="67" spans="1:18" ht="30" customHeight="1" thickBot="1">
      <c r="A67" s="14">
        <v>61</v>
      </c>
      <c r="B67" s="27" t="s">
        <v>121</v>
      </c>
      <c r="C67" s="18"/>
      <c r="D67" s="20">
        <v>10</v>
      </c>
      <c r="E67" s="22">
        <v>35.090000000000003</v>
      </c>
      <c r="F67" s="23">
        <v>35.1</v>
      </c>
      <c r="G67" s="23">
        <v>35.1</v>
      </c>
      <c r="H67" s="6"/>
      <c r="I67" s="6"/>
      <c r="J67" s="7"/>
      <c r="K67" s="7" t="s">
        <v>7</v>
      </c>
      <c r="L67" s="6">
        <f t="shared" si="6"/>
        <v>35.096666666666664</v>
      </c>
      <c r="M67" s="8">
        <f t="shared" si="7"/>
        <v>5.7735026918951087E-3</v>
      </c>
      <c r="N67" s="8">
        <f t="shared" si="8"/>
        <v>1.6450287848499692E-2</v>
      </c>
      <c r="O67" s="6">
        <f t="shared" si="13"/>
        <v>350.96666666666664</v>
      </c>
      <c r="P67" s="6">
        <f t="shared" si="10"/>
        <v>35.096666666666664</v>
      </c>
      <c r="Q67" s="6">
        <f t="shared" si="11"/>
        <v>35.090000000000003</v>
      </c>
      <c r="R67" s="6">
        <f t="shared" si="12"/>
        <v>350.90000000000003</v>
      </c>
    </row>
    <row r="68" spans="1:18" ht="30" customHeight="1" thickBot="1">
      <c r="A68" s="14">
        <v>62</v>
      </c>
      <c r="B68" s="27" t="s">
        <v>122</v>
      </c>
      <c r="C68" s="18" t="s">
        <v>16</v>
      </c>
      <c r="D68" s="20">
        <v>13</v>
      </c>
      <c r="E68" s="22">
        <v>41.69</v>
      </c>
      <c r="F68" s="23">
        <v>41.77</v>
      </c>
      <c r="G68" s="23">
        <v>41.77</v>
      </c>
      <c r="H68" s="6"/>
      <c r="I68" s="6"/>
      <c r="J68" s="7"/>
      <c r="K68" s="7" t="s">
        <v>7</v>
      </c>
      <c r="L68" s="6">
        <f t="shared" si="6"/>
        <v>41.743333333333339</v>
      </c>
      <c r="M68" s="8">
        <f t="shared" si="7"/>
        <v>4.6188021535173179E-2</v>
      </c>
      <c r="N68" s="8">
        <f t="shared" si="8"/>
        <v>0.11064765999003395</v>
      </c>
      <c r="O68" s="6">
        <f t="shared" si="13"/>
        <v>542.66333333333341</v>
      </c>
      <c r="P68" s="6">
        <f t="shared" si="10"/>
        <v>41.743333333333339</v>
      </c>
      <c r="Q68" s="6">
        <f t="shared" si="11"/>
        <v>41.74</v>
      </c>
      <c r="R68" s="6">
        <f t="shared" si="12"/>
        <v>542.62</v>
      </c>
    </row>
    <row r="69" spans="1:18" ht="30" customHeight="1" thickBot="1">
      <c r="A69" s="14">
        <v>63</v>
      </c>
      <c r="B69" s="27" t="s">
        <v>123</v>
      </c>
      <c r="C69" s="18" t="s">
        <v>16</v>
      </c>
      <c r="D69" s="20">
        <v>10</v>
      </c>
      <c r="E69" s="22">
        <v>31.02</v>
      </c>
      <c r="F69" s="23">
        <v>31.04</v>
      </c>
      <c r="G69" s="23">
        <v>31.04</v>
      </c>
      <c r="H69" s="6"/>
      <c r="I69" s="6"/>
      <c r="J69" s="7"/>
      <c r="K69" s="7" t="s">
        <v>7</v>
      </c>
      <c r="L69" s="6">
        <f t="shared" si="6"/>
        <v>31.033333333333331</v>
      </c>
      <c r="M69" s="8">
        <f t="shared" si="7"/>
        <v>1.154700538379227E-2</v>
      </c>
      <c r="N69" s="8">
        <f t="shared" si="8"/>
        <v>3.7208395436494963E-2</v>
      </c>
      <c r="O69" s="6">
        <f t="shared" si="13"/>
        <v>310.33333333333331</v>
      </c>
      <c r="P69" s="6">
        <f t="shared" si="10"/>
        <v>31.033333333333331</v>
      </c>
      <c r="Q69" s="6">
        <f t="shared" si="11"/>
        <v>31.03</v>
      </c>
      <c r="R69" s="6">
        <f t="shared" si="12"/>
        <v>310.3</v>
      </c>
    </row>
    <row r="70" spans="1:18" ht="30" customHeight="1" thickBot="1">
      <c r="A70" s="14">
        <v>64</v>
      </c>
      <c r="B70" s="27" t="s">
        <v>87</v>
      </c>
      <c r="C70" s="18" t="s">
        <v>16</v>
      </c>
      <c r="D70" s="20">
        <v>5</v>
      </c>
      <c r="E70" s="22">
        <v>44.66</v>
      </c>
      <c r="F70" s="23">
        <v>44.72</v>
      </c>
      <c r="G70" s="23">
        <v>44.72</v>
      </c>
      <c r="H70" s="6"/>
      <c r="I70" s="6"/>
      <c r="J70" s="7"/>
      <c r="K70" s="7" t="s">
        <v>7</v>
      </c>
      <c r="L70" s="6">
        <f t="shared" si="6"/>
        <v>44.699999999999996</v>
      </c>
      <c r="M70" s="8">
        <f t="shared" si="7"/>
        <v>3.4641016151378858E-2</v>
      </c>
      <c r="N70" s="8">
        <f t="shared" si="8"/>
        <v>7.7496680428140632E-2</v>
      </c>
      <c r="O70" s="6">
        <f t="shared" si="13"/>
        <v>223.5</v>
      </c>
      <c r="P70" s="6">
        <f t="shared" si="10"/>
        <v>44.7</v>
      </c>
      <c r="Q70" s="6">
        <f t="shared" si="11"/>
        <v>44.7</v>
      </c>
      <c r="R70" s="6">
        <f t="shared" si="12"/>
        <v>223.5</v>
      </c>
    </row>
    <row r="71" spans="1:18" ht="30" customHeight="1" thickBot="1">
      <c r="A71" s="14">
        <v>65</v>
      </c>
      <c r="B71" s="26" t="s">
        <v>124</v>
      </c>
      <c r="C71" s="18" t="s">
        <v>16</v>
      </c>
      <c r="D71" s="21">
        <v>2</v>
      </c>
      <c r="E71" s="22">
        <v>173.8</v>
      </c>
      <c r="F71" s="23">
        <v>176.25</v>
      </c>
      <c r="G71" s="23">
        <v>179.15</v>
      </c>
      <c r="H71" s="6"/>
      <c r="I71" s="6"/>
      <c r="J71" s="7"/>
      <c r="K71" s="7" t="s">
        <v>7</v>
      </c>
      <c r="L71" s="6">
        <f t="shared" si="6"/>
        <v>176.4</v>
      </c>
      <c r="M71" s="8">
        <f t="shared" si="7"/>
        <v>2.6781523481684135</v>
      </c>
      <c r="N71" s="8">
        <f t="shared" si="8"/>
        <v>1.5182269547439986</v>
      </c>
      <c r="O71" s="6">
        <f t="shared" si="13"/>
        <v>352.8</v>
      </c>
      <c r="P71" s="6">
        <f t="shared" si="10"/>
        <v>176.4</v>
      </c>
      <c r="Q71" s="6">
        <f t="shared" si="11"/>
        <v>176.4</v>
      </c>
      <c r="R71" s="6">
        <f t="shared" si="12"/>
        <v>352.8</v>
      </c>
    </row>
    <row r="72" spans="1:18" ht="30" customHeight="1" thickBot="1">
      <c r="A72" s="14">
        <v>66</v>
      </c>
      <c r="B72" s="26" t="s">
        <v>49</v>
      </c>
      <c r="C72" s="18" t="s">
        <v>16</v>
      </c>
      <c r="D72" s="20">
        <v>30</v>
      </c>
      <c r="E72" s="22">
        <v>35.75</v>
      </c>
      <c r="F72" s="23">
        <v>36.31</v>
      </c>
      <c r="G72" s="23">
        <v>36.78</v>
      </c>
      <c r="H72" s="6"/>
      <c r="I72" s="6"/>
      <c r="J72" s="7"/>
      <c r="K72" s="7" t="s">
        <v>7</v>
      </c>
      <c r="L72" s="6">
        <f t="shared" ref="L72:L134" si="14">AVERAGE(E72:G72)</f>
        <v>36.28</v>
      </c>
      <c r="M72" s="8">
        <f t="shared" ref="M72:M134" si="15">STDEV(E72:G72)</f>
        <v>0.51565492337415009</v>
      </c>
      <c r="N72" s="8">
        <f t="shared" ref="N72:N134" si="16">M72/L72*100</f>
        <v>1.4213200754524533</v>
      </c>
      <c r="O72" s="6">
        <f t="shared" si="13"/>
        <v>1088.4000000000001</v>
      </c>
      <c r="P72" s="6">
        <f t="shared" ref="P72:P134" si="17">O72/D72</f>
        <v>36.28</v>
      </c>
      <c r="Q72" s="6">
        <f t="shared" ref="Q72:Q134" si="18">ROUNDDOWN(P72,2)</f>
        <v>36.28</v>
      </c>
      <c r="R72" s="6">
        <f t="shared" ref="R72:R134" si="19">Q72*D72</f>
        <v>1088.4000000000001</v>
      </c>
    </row>
    <row r="73" spans="1:18" ht="30" customHeight="1" thickBot="1">
      <c r="A73" s="14">
        <v>67</v>
      </c>
      <c r="B73" s="26" t="s">
        <v>50</v>
      </c>
      <c r="C73" s="18" t="s">
        <v>16</v>
      </c>
      <c r="D73" s="20">
        <v>45</v>
      </c>
      <c r="E73" s="22">
        <v>19.36</v>
      </c>
      <c r="F73" s="23">
        <v>19.61</v>
      </c>
      <c r="G73" s="23">
        <v>19.920000000000002</v>
      </c>
      <c r="H73" s="6"/>
      <c r="I73" s="6"/>
      <c r="J73" s="7"/>
      <c r="K73" s="7" t="s">
        <v>7</v>
      </c>
      <c r="L73" s="6">
        <f t="shared" si="14"/>
        <v>19.63</v>
      </c>
      <c r="M73" s="8">
        <f t="shared" si="15"/>
        <v>0.28053520278211191</v>
      </c>
      <c r="N73" s="8">
        <f t="shared" si="16"/>
        <v>1.4291146346516146</v>
      </c>
      <c r="O73" s="6">
        <f t="shared" si="13"/>
        <v>883.35</v>
      </c>
      <c r="P73" s="6">
        <f t="shared" si="17"/>
        <v>19.63</v>
      </c>
      <c r="Q73" s="6">
        <f t="shared" si="18"/>
        <v>19.63</v>
      </c>
      <c r="R73" s="6">
        <f t="shared" si="19"/>
        <v>883.34999999999991</v>
      </c>
    </row>
    <row r="74" spans="1:18" ht="30" customHeight="1" thickBot="1">
      <c r="A74" s="14">
        <v>68</v>
      </c>
      <c r="B74" s="26" t="s">
        <v>51</v>
      </c>
      <c r="C74" s="18" t="s">
        <v>16</v>
      </c>
      <c r="D74" s="20">
        <v>45</v>
      </c>
      <c r="E74" s="22">
        <v>99.11</v>
      </c>
      <c r="F74" s="23">
        <v>100.46</v>
      </c>
      <c r="G74" s="23">
        <v>102.14</v>
      </c>
      <c r="H74" s="6"/>
      <c r="I74" s="6"/>
      <c r="J74" s="7"/>
      <c r="K74" s="7" t="s">
        <v>7</v>
      </c>
      <c r="L74" s="6">
        <f t="shared" si="14"/>
        <v>100.57</v>
      </c>
      <c r="M74" s="8">
        <f t="shared" si="15"/>
        <v>1.5179920948410772</v>
      </c>
      <c r="N74" s="8">
        <f t="shared" si="16"/>
        <v>1.5093885799354452</v>
      </c>
      <c r="O74" s="6">
        <f t="shared" si="13"/>
        <v>4525.6499999999996</v>
      </c>
      <c r="P74" s="6">
        <f t="shared" si="17"/>
        <v>100.57</v>
      </c>
      <c r="Q74" s="6">
        <f t="shared" si="18"/>
        <v>100.57</v>
      </c>
      <c r="R74" s="6">
        <f t="shared" si="19"/>
        <v>4525.6499999999996</v>
      </c>
    </row>
    <row r="75" spans="1:18" ht="30" customHeight="1" thickBot="1">
      <c r="A75" s="14">
        <v>69</v>
      </c>
      <c r="B75" s="26" t="s">
        <v>125</v>
      </c>
      <c r="C75" s="18" t="s">
        <v>16</v>
      </c>
      <c r="D75" s="20">
        <v>5</v>
      </c>
      <c r="E75" s="22">
        <v>269.72000000000003</v>
      </c>
      <c r="F75" s="23">
        <v>272.93</v>
      </c>
      <c r="G75" s="23">
        <v>278.05</v>
      </c>
      <c r="H75" s="6"/>
      <c r="I75" s="6"/>
      <c r="J75" s="7"/>
      <c r="K75" s="7" t="s">
        <v>7</v>
      </c>
      <c r="L75" s="6">
        <f t="shared" si="14"/>
        <v>273.56666666666666</v>
      </c>
      <c r="M75" s="8">
        <f t="shared" si="15"/>
        <v>4.2013370887532071</v>
      </c>
      <c r="N75" s="8">
        <f t="shared" si="16"/>
        <v>1.5357635270207897</v>
      </c>
      <c r="O75" s="6">
        <f t="shared" si="13"/>
        <v>1367.8333333333335</v>
      </c>
      <c r="P75" s="6">
        <f t="shared" si="17"/>
        <v>273.56666666666672</v>
      </c>
      <c r="Q75" s="6">
        <f t="shared" si="18"/>
        <v>273.56</v>
      </c>
      <c r="R75" s="6">
        <f t="shared" si="19"/>
        <v>1367.8</v>
      </c>
    </row>
    <row r="76" spans="1:18" ht="30" customHeight="1" thickBot="1">
      <c r="A76" s="14">
        <v>70</v>
      </c>
      <c r="B76" s="26" t="s">
        <v>88</v>
      </c>
      <c r="C76" s="18" t="s">
        <v>16</v>
      </c>
      <c r="D76" s="20">
        <v>13</v>
      </c>
      <c r="E76" s="22">
        <v>138.05000000000001</v>
      </c>
      <c r="F76" s="23">
        <v>140.81</v>
      </c>
      <c r="G76" s="23">
        <v>142.26</v>
      </c>
      <c r="H76" s="6"/>
      <c r="I76" s="6"/>
      <c r="J76" s="7"/>
      <c r="K76" s="7" t="s">
        <v>7</v>
      </c>
      <c r="L76" s="6">
        <f t="shared" si="14"/>
        <v>140.37333333333333</v>
      </c>
      <c r="M76" s="8">
        <f t="shared" si="15"/>
        <v>2.1386989814682407</v>
      </c>
      <c r="N76" s="8">
        <f t="shared" si="16"/>
        <v>1.5235792516158631</v>
      </c>
      <c r="O76" s="6">
        <f t="shared" si="13"/>
        <v>1824.8533333333332</v>
      </c>
      <c r="P76" s="6">
        <f t="shared" si="17"/>
        <v>140.37333333333333</v>
      </c>
      <c r="Q76" s="6">
        <f t="shared" si="18"/>
        <v>140.37</v>
      </c>
      <c r="R76" s="6">
        <f t="shared" si="19"/>
        <v>1824.81</v>
      </c>
    </row>
    <row r="77" spans="1:18" ht="30" customHeight="1" thickBot="1">
      <c r="A77" s="14">
        <v>71</v>
      </c>
      <c r="B77" s="26" t="s">
        <v>89</v>
      </c>
      <c r="C77" s="18" t="s">
        <v>16</v>
      </c>
      <c r="D77" s="20">
        <v>6</v>
      </c>
      <c r="E77" s="22">
        <v>65.56</v>
      </c>
      <c r="F77" s="23">
        <v>66.680000000000007</v>
      </c>
      <c r="G77" s="23">
        <v>67.3</v>
      </c>
      <c r="H77" s="6"/>
      <c r="I77" s="6"/>
      <c r="J77" s="7"/>
      <c r="K77" s="7" t="s">
        <v>7</v>
      </c>
      <c r="L77" s="6">
        <f t="shared" si="14"/>
        <v>66.513333333333335</v>
      </c>
      <c r="M77" s="8">
        <f t="shared" si="15"/>
        <v>0.88189190569668463</v>
      </c>
      <c r="N77" s="8">
        <f t="shared" si="16"/>
        <v>1.3258873995640241</v>
      </c>
      <c r="O77" s="6">
        <f t="shared" si="13"/>
        <v>399.08000000000004</v>
      </c>
      <c r="P77" s="6">
        <f t="shared" si="17"/>
        <v>66.513333333333335</v>
      </c>
      <c r="Q77" s="6">
        <f t="shared" si="18"/>
        <v>66.510000000000005</v>
      </c>
      <c r="R77" s="6">
        <f t="shared" si="19"/>
        <v>399.06000000000006</v>
      </c>
    </row>
    <row r="78" spans="1:18" ht="30" customHeight="1" thickBot="1">
      <c r="A78" s="14">
        <v>72</v>
      </c>
      <c r="B78" s="26" t="s">
        <v>80</v>
      </c>
      <c r="C78" s="18" t="s">
        <v>16</v>
      </c>
      <c r="D78" s="20">
        <v>5</v>
      </c>
      <c r="E78" s="22">
        <v>476.3</v>
      </c>
      <c r="F78" s="23">
        <v>485.02</v>
      </c>
      <c r="G78" s="23">
        <v>488.16</v>
      </c>
      <c r="H78" s="6"/>
      <c r="I78" s="6"/>
      <c r="J78" s="7"/>
      <c r="K78" s="7" t="s">
        <v>7</v>
      </c>
      <c r="L78" s="6">
        <f t="shared" si="14"/>
        <v>483.16</v>
      </c>
      <c r="M78" s="8">
        <f t="shared" si="15"/>
        <v>6.1448840509809468</v>
      </c>
      <c r="N78" s="8">
        <f t="shared" si="16"/>
        <v>1.2718114187807241</v>
      </c>
      <c r="O78" s="6">
        <f t="shared" si="13"/>
        <v>2415.8000000000002</v>
      </c>
      <c r="P78" s="6">
        <f t="shared" si="17"/>
        <v>483.16</v>
      </c>
      <c r="Q78" s="6">
        <f t="shared" si="18"/>
        <v>483.16</v>
      </c>
      <c r="R78" s="6">
        <f t="shared" si="19"/>
        <v>2415.8000000000002</v>
      </c>
    </row>
    <row r="79" spans="1:18" ht="45" customHeight="1" thickBot="1">
      <c r="A79" s="14">
        <v>73</v>
      </c>
      <c r="B79" s="26" t="s">
        <v>126</v>
      </c>
      <c r="C79" s="18" t="s">
        <v>16</v>
      </c>
      <c r="D79" s="20">
        <v>20</v>
      </c>
      <c r="E79" s="22">
        <v>241.34</v>
      </c>
      <c r="F79" s="23">
        <v>241.36</v>
      </c>
      <c r="G79" s="23">
        <v>241.36</v>
      </c>
      <c r="H79" s="6"/>
      <c r="I79" s="6"/>
      <c r="J79" s="7"/>
      <c r="K79" s="7" t="s">
        <v>7</v>
      </c>
      <c r="L79" s="6">
        <f t="shared" si="14"/>
        <v>241.35333333333335</v>
      </c>
      <c r="M79" s="8">
        <f t="shared" si="15"/>
        <v>1.1547005383798423E-2</v>
      </c>
      <c r="N79" s="8">
        <f t="shared" si="16"/>
        <v>4.7842742523265015E-3</v>
      </c>
      <c r="O79" s="6">
        <f t="shared" si="13"/>
        <v>4827.0666666666675</v>
      </c>
      <c r="P79" s="6">
        <f t="shared" si="17"/>
        <v>241.35333333333338</v>
      </c>
      <c r="Q79" s="6">
        <f t="shared" si="18"/>
        <v>241.35</v>
      </c>
      <c r="R79" s="6">
        <f t="shared" si="19"/>
        <v>4827</v>
      </c>
    </row>
    <row r="80" spans="1:18" ht="30" customHeight="1" thickBot="1">
      <c r="A80" s="14">
        <v>74</v>
      </c>
      <c r="B80" s="26" t="s">
        <v>127</v>
      </c>
      <c r="C80" s="18" t="s">
        <v>16</v>
      </c>
      <c r="D80" s="20">
        <v>8</v>
      </c>
      <c r="E80" s="22">
        <v>330.77</v>
      </c>
      <c r="F80" s="23">
        <v>335.17</v>
      </c>
      <c r="G80" s="23">
        <v>340.53</v>
      </c>
      <c r="H80" s="6"/>
      <c r="I80" s="6"/>
      <c r="J80" s="7"/>
      <c r="K80" s="7" t="s">
        <v>7</v>
      </c>
      <c r="L80" s="6">
        <f t="shared" si="14"/>
        <v>335.49</v>
      </c>
      <c r="M80" s="8">
        <f t="shared" si="15"/>
        <v>4.8878625185248348</v>
      </c>
      <c r="N80" s="8">
        <f t="shared" si="16"/>
        <v>1.4569324029106188</v>
      </c>
      <c r="O80" s="6">
        <f t="shared" si="13"/>
        <v>2683.92</v>
      </c>
      <c r="P80" s="6">
        <f t="shared" si="17"/>
        <v>335.49</v>
      </c>
      <c r="Q80" s="6">
        <f t="shared" si="18"/>
        <v>335.49</v>
      </c>
      <c r="R80" s="6">
        <f t="shared" si="19"/>
        <v>2683.92</v>
      </c>
    </row>
    <row r="81" spans="1:18" ht="30" customHeight="1" thickBot="1">
      <c r="A81" s="14">
        <v>75</v>
      </c>
      <c r="B81" s="27" t="s">
        <v>128</v>
      </c>
      <c r="C81" s="18" t="s">
        <v>16</v>
      </c>
      <c r="D81" s="20">
        <v>25</v>
      </c>
      <c r="E81" s="22">
        <v>42.24</v>
      </c>
      <c r="F81" s="23">
        <v>42.83</v>
      </c>
      <c r="G81" s="23">
        <v>43.39</v>
      </c>
      <c r="H81" s="6"/>
      <c r="I81" s="6"/>
      <c r="J81" s="7"/>
      <c r="K81" s="7" t="s">
        <v>7</v>
      </c>
      <c r="L81" s="6">
        <f t="shared" si="14"/>
        <v>42.819999999999993</v>
      </c>
      <c r="M81" s="8">
        <f t="shared" si="15"/>
        <v>0.57506521369319419</v>
      </c>
      <c r="N81" s="8">
        <f t="shared" si="16"/>
        <v>1.3429827503344098</v>
      </c>
      <c r="O81" s="6">
        <f t="shared" si="13"/>
        <v>1070.5</v>
      </c>
      <c r="P81" s="6">
        <f t="shared" si="17"/>
        <v>42.82</v>
      </c>
      <c r="Q81" s="6">
        <f t="shared" si="18"/>
        <v>42.82</v>
      </c>
      <c r="R81" s="6">
        <f t="shared" si="19"/>
        <v>1070.5</v>
      </c>
    </row>
    <row r="82" spans="1:18" ht="30" customHeight="1" thickBot="1">
      <c r="A82" s="31">
        <v>76</v>
      </c>
      <c r="B82" s="26" t="s">
        <v>90</v>
      </c>
      <c r="C82" s="18" t="s">
        <v>16</v>
      </c>
      <c r="D82" s="20">
        <v>15</v>
      </c>
      <c r="E82" s="22">
        <v>66.88</v>
      </c>
      <c r="F82" s="23">
        <v>67.98</v>
      </c>
      <c r="G82" s="23">
        <v>68.97</v>
      </c>
      <c r="H82" s="6"/>
      <c r="I82" s="6"/>
      <c r="J82" s="7"/>
      <c r="K82" s="7" t="s">
        <v>7</v>
      </c>
      <c r="L82" s="6">
        <f t="shared" si="14"/>
        <v>67.943333333333342</v>
      </c>
      <c r="M82" s="8">
        <f t="shared" si="15"/>
        <v>1.0454823448214403</v>
      </c>
      <c r="N82" s="8">
        <f t="shared" si="16"/>
        <v>1.5387563334466567</v>
      </c>
      <c r="O82" s="6">
        <f t="shared" si="13"/>
        <v>1019.1500000000001</v>
      </c>
      <c r="P82" s="6">
        <f t="shared" si="17"/>
        <v>67.943333333333342</v>
      </c>
      <c r="Q82" s="6">
        <f t="shared" si="18"/>
        <v>67.94</v>
      </c>
      <c r="R82" s="6">
        <f t="shared" si="19"/>
        <v>1019.0999999999999</v>
      </c>
    </row>
    <row r="83" spans="1:18" ht="30" customHeight="1" thickBot="1">
      <c r="A83" s="14">
        <v>77</v>
      </c>
      <c r="B83" s="26" t="s">
        <v>52</v>
      </c>
      <c r="C83" s="18" t="s">
        <v>16</v>
      </c>
      <c r="D83" s="20">
        <v>33</v>
      </c>
      <c r="E83" s="22">
        <v>103.62</v>
      </c>
      <c r="F83" s="23">
        <v>105.14</v>
      </c>
      <c r="G83" s="23">
        <v>106.86</v>
      </c>
      <c r="H83" s="6"/>
      <c r="I83" s="6"/>
      <c r="J83" s="7"/>
      <c r="K83" s="7" t="s">
        <v>7</v>
      </c>
      <c r="L83" s="6">
        <f t="shared" si="14"/>
        <v>105.20666666666666</v>
      </c>
      <c r="M83" s="8">
        <f t="shared" si="15"/>
        <v>1.6210284801117236</v>
      </c>
      <c r="N83" s="8">
        <f t="shared" si="16"/>
        <v>1.5408039542282399</v>
      </c>
      <c r="O83" s="6">
        <f t="shared" si="13"/>
        <v>3471.82</v>
      </c>
      <c r="P83" s="6">
        <f t="shared" si="17"/>
        <v>105.20666666666668</v>
      </c>
      <c r="Q83" s="6">
        <f t="shared" si="18"/>
        <v>105.2</v>
      </c>
      <c r="R83" s="6">
        <f t="shared" si="19"/>
        <v>3471.6</v>
      </c>
    </row>
    <row r="84" spans="1:18" ht="30" customHeight="1" thickBot="1">
      <c r="A84" s="14">
        <v>78</v>
      </c>
      <c r="B84" s="26" t="s">
        <v>53</v>
      </c>
      <c r="C84" s="18" t="s">
        <v>16</v>
      </c>
      <c r="D84" s="20">
        <v>5</v>
      </c>
      <c r="E84" s="22">
        <v>147.72999999999999</v>
      </c>
      <c r="F84" s="23">
        <v>149.61000000000001</v>
      </c>
      <c r="G84" s="23">
        <v>152.63</v>
      </c>
      <c r="H84" s="6"/>
      <c r="I84" s="6"/>
      <c r="J84" s="7"/>
      <c r="K84" s="7" t="s">
        <v>7</v>
      </c>
      <c r="L84" s="6">
        <f t="shared" si="14"/>
        <v>149.99</v>
      </c>
      <c r="M84" s="8">
        <f t="shared" si="15"/>
        <v>2.4720032362438378</v>
      </c>
      <c r="N84" s="8">
        <f t="shared" si="16"/>
        <v>1.6481120316313338</v>
      </c>
      <c r="O84" s="6">
        <f t="shared" si="13"/>
        <v>749.95</v>
      </c>
      <c r="P84" s="6">
        <f t="shared" si="17"/>
        <v>149.99</v>
      </c>
      <c r="Q84" s="6">
        <f t="shared" si="18"/>
        <v>149.99</v>
      </c>
      <c r="R84" s="6">
        <f t="shared" si="19"/>
        <v>749.95</v>
      </c>
    </row>
    <row r="85" spans="1:18" ht="30" customHeight="1" thickBot="1">
      <c r="A85" s="14">
        <v>79</v>
      </c>
      <c r="B85" s="26" t="s">
        <v>129</v>
      </c>
      <c r="C85" s="18" t="s">
        <v>16</v>
      </c>
      <c r="D85" s="20">
        <v>1</v>
      </c>
      <c r="E85" s="22">
        <v>96.47</v>
      </c>
      <c r="F85" s="23">
        <v>96.57</v>
      </c>
      <c r="G85" s="23">
        <v>96.57</v>
      </c>
      <c r="H85" s="6"/>
      <c r="I85" s="6"/>
      <c r="J85" s="7"/>
      <c r="K85" s="7" t="s">
        <v>7</v>
      </c>
      <c r="L85" s="6">
        <f t="shared" si="14"/>
        <v>96.536666666666676</v>
      </c>
      <c r="M85" s="8">
        <f t="shared" si="15"/>
        <v>5.7735026918959292E-2</v>
      </c>
      <c r="N85" s="8">
        <f t="shared" si="16"/>
        <v>5.9806319103925226E-2</v>
      </c>
      <c r="O85" s="6">
        <f t="shared" si="13"/>
        <v>96.536666666666662</v>
      </c>
      <c r="P85" s="6">
        <f t="shared" si="17"/>
        <v>96.536666666666662</v>
      </c>
      <c r="Q85" s="6">
        <f t="shared" si="18"/>
        <v>96.53</v>
      </c>
      <c r="R85" s="6">
        <f t="shared" si="19"/>
        <v>96.53</v>
      </c>
    </row>
    <row r="86" spans="1:18" ht="30" customHeight="1" thickBot="1">
      <c r="A86" s="14">
        <v>80</v>
      </c>
      <c r="B86" s="26" t="s">
        <v>130</v>
      </c>
      <c r="C86" s="18" t="s">
        <v>16</v>
      </c>
      <c r="D86" s="20">
        <v>15</v>
      </c>
      <c r="E86" s="22">
        <v>459.14</v>
      </c>
      <c r="F86" s="23">
        <v>464.79</v>
      </c>
      <c r="G86" s="23">
        <v>474.11</v>
      </c>
      <c r="H86" s="6"/>
      <c r="I86" s="6"/>
      <c r="J86" s="7"/>
      <c r="K86" s="7" t="s">
        <v>7</v>
      </c>
      <c r="L86" s="6">
        <f t="shared" si="14"/>
        <v>466.01333333333332</v>
      </c>
      <c r="M86" s="8">
        <f t="shared" si="15"/>
        <v>7.5596053688888762</v>
      </c>
      <c r="N86" s="8">
        <f t="shared" si="16"/>
        <v>1.6221864972866749</v>
      </c>
      <c r="O86" s="6">
        <f t="shared" si="13"/>
        <v>6990.2</v>
      </c>
      <c r="P86" s="6">
        <f t="shared" si="17"/>
        <v>466.01333333333332</v>
      </c>
      <c r="Q86" s="6">
        <f t="shared" si="18"/>
        <v>466.01</v>
      </c>
      <c r="R86" s="6">
        <f t="shared" si="19"/>
        <v>6990.15</v>
      </c>
    </row>
    <row r="87" spans="1:18" ht="30" customHeight="1" thickBot="1">
      <c r="A87" s="31">
        <v>81</v>
      </c>
      <c r="B87" s="27" t="s">
        <v>131</v>
      </c>
      <c r="C87" s="18" t="s">
        <v>16</v>
      </c>
      <c r="D87" s="20">
        <v>2</v>
      </c>
      <c r="E87" s="22">
        <v>728.19</v>
      </c>
      <c r="F87" s="23">
        <v>739.26</v>
      </c>
      <c r="G87" s="23">
        <v>747.56</v>
      </c>
      <c r="H87" s="6"/>
      <c r="I87" s="6"/>
      <c r="J87" s="7"/>
      <c r="K87" s="7" t="s">
        <v>7</v>
      </c>
      <c r="L87" s="6">
        <f t="shared" si="14"/>
        <v>738.3366666666667</v>
      </c>
      <c r="M87" s="8">
        <f t="shared" si="15"/>
        <v>9.717954174276203</v>
      </c>
      <c r="N87" s="8">
        <f t="shared" si="16"/>
        <v>1.3161955261072686</v>
      </c>
      <c r="O87" s="6">
        <f t="shared" si="13"/>
        <v>1476.6733333333334</v>
      </c>
      <c r="P87" s="6">
        <f t="shared" si="17"/>
        <v>738.3366666666667</v>
      </c>
      <c r="Q87" s="6">
        <f t="shared" si="18"/>
        <v>738.33</v>
      </c>
      <c r="R87" s="6">
        <f t="shared" si="19"/>
        <v>1476.66</v>
      </c>
    </row>
    <row r="88" spans="1:18" ht="30" customHeight="1" thickBot="1">
      <c r="A88" s="14">
        <v>82</v>
      </c>
      <c r="B88" s="27" t="s">
        <v>132</v>
      </c>
      <c r="C88" s="18" t="s">
        <v>16</v>
      </c>
      <c r="D88" s="20">
        <v>10</v>
      </c>
      <c r="E88" s="22">
        <v>23.98</v>
      </c>
      <c r="F88" s="23">
        <v>24.4</v>
      </c>
      <c r="G88" s="23">
        <v>24.65</v>
      </c>
      <c r="H88" s="6"/>
      <c r="I88" s="6"/>
      <c r="J88" s="7"/>
      <c r="K88" s="7" t="s">
        <v>7</v>
      </c>
      <c r="L88" s="6">
        <f t="shared" si="14"/>
        <v>24.343333333333334</v>
      </c>
      <c r="M88" s="8">
        <f t="shared" si="15"/>
        <v>0.33857544703261144</v>
      </c>
      <c r="N88" s="8">
        <f t="shared" si="16"/>
        <v>1.3908343709404825</v>
      </c>
      <c r="O88" s="6">
        <f t="shared" si="13"/>
        <v>243.43333333333334</v>
      </c>
      <c r="P88" s="6">
        <f t="shared" si="17"/>
        <v>24.343333333333334</v>
      </c>
      <c r="Q88" s="6">
        <f t="shared" si="18"/>
        <v>24.34</v>
      </c>
      <c r="R88" s="6">
        <f t="shared" si="19"/>
        <v>243.4</v>
      </c>
    </row>
    <row r="89" spans="1:18" ht="30" customHeight="1" thickBot="1">
      <c r="A89" s="14">
        <v>83</v>
      </c>
      <c r="B89" s="26" t="s">
        <v>54</v>
      </c>
      <c r="C89" s="18" t="s">
        <v>16</v>
      </c>
      <c r="D89" s="20">
        <v>2</v>
      </c>
      <c r="E89" s="22">
        <v>47.96</v>
      </c>
      <c r="F89" s="23">
        <v>47.99</v>
      </c>
      <c r="G89" s="23">
        <v>47.99</v>
      </c>
      <c r="H89" s="6"/>
      <c r="I89" s="6"/>
      <c r="J89" s="7"/>
      <c r="K89" s="7" t="s">
        <v>7</v>
      </c>
      <c r="L89" s="6">
        <f t="shared" si="14"/>
        <v>47.98</v>
      </c>
      <c r="M89" s="8">
        <f t="shared" si="15"/>
        <v>1.7320508075689429E-2</v>
      </c>
      <c r="N89" s="8">
        <f t="shared" si="16"/>
        <v>3.6099433254875843E-2</v>
      </c>
      <c r="O89" s="6">
        <f t="shared" si="13"/>
        <v>95.96</v>
      </c>
      <c r="P89" s="6">
        <f t="shared" si="17"/>
        <v>47.98</v>
      </c>
      <c r="Q89" s="6">
        <f t="shared" si="18"/>
        <v>47.98</v>
      </c>
      <c r="R89" s="6">
        <f t="shared" si="19"/>
        <v>95.96</v>
      </c>
    </row>
    <row r="90" spans="1:18" ht="30" customHeight="1" thickBot="1">
      <c r="A90" s="14">
        <v>84</v>
      </c>
      <c r="B90" s="27" t="s">
        <v>91</v>
      </c>
      <c r="C90" s="18" t="s">
        <v>16</v>
      </c>
      <c r="D90" s="20">
        <v>10</v>
      </c>
      <c r="E90" s="22">
        <v>10.23</v>
      </c>
      <c r="F90" s="23">
        <v>10.26</v>
      </c>
      <c r="G90" s="23">
        <v>10.26</v>
      </c>
      <c r="H90" s="6"/>
      <c r="I90" s="6"/>
      <c r="J90" s="7"/>
      <c r="K90" s="7" t="s">
        <v>7</v>
      </c>
      <c r="L90" s="6">
        <f t="shared" si="14"/>
        <v>10.25</v>
      </c>
      <c r="M90" s="8">
        <f t="shared" si="15"/>
        <v>1.7320508075688402E-2</v>
      </c>
      <c r="N90" s="8">
        <f t="shared" si="16"/>
        <v>0.16898056659208197</v>
      </c>
      <c r="O90" s="6">
        <f t="shared" si="13"/>
        <v>102.5</v>
      </c>
      <c r="P90" s="6">
        <f t="shared" si="17"/>
        <v>10.25</v>
      </c>
      <c r="Q90" s="6">
        <f t="shared" si="18"/>
        <v>10.25</v>
      </c>
      <c r="R90" s="6">
        <f t="shared" si="19"/>
        <v>102.5</v>
      </c>
    </row>
    <row r="91" spans="1:18" ht="30" customHeight="1" thickBot="1">
      <c r="A91" s="14">
        <v>85</v>
      </c>
      <c r="B91" s="26" t="s">
        <v>133</v>
      </c>
      <c r="C91" s="18" t="s">
        <v>16</v>
      </c>
      <c r="D91" s="20">
        <v>5</v>
      </c>
      <c r="E91" s="22">
        <v>16.5</v>
      </c>
      <c r="F91" s="23">
        <v>16.72</v>
      </c>
      <c r="G91" s="23">
        <v>17</v>
      </c>
      <c r="H91" s="6"/>
      <c r="I91" s="6"/>
      <c r="J91" s="7"/>
      <c r="K91" s="7" t="s">
        <v>7</v>
      </c>
      <c r="L91" s="6">
        <f t="shared" si="14"/>
        <v>16.739999999999998</v>
      </c>
      <c r="M91" s="8">
        <f t="shared" si="15"/>
        <v>0.25059928172283341</v>
      </c>
      <c r="N91" s="8">
        <f t="shared" si="16"/>
        <v>1.4970088513908808</v>
      </c>
      <c r="O91" s="6">
        <f t="shared" si="13"/>
        <v>83.7</v>
      </c>
      <c r="P91" s="6">
        <f t="shared" si="17"/>
        <v>16.740000000000002</v>
      </c>
      <c r="Q91" s="6">
        <f t="shared" si="18"/>
        <v>16.739999999999998</v>
      </c>
      <c r="R91" s="6">
        <f t="shared" si="19"/>
        <v>83.699999999999989</v>
      </c>
    </row>
    <row r="92" spans="1:18" ht="30" customHeight="1" thickBot="1">
      <c r="A92" s="14">
        <v>86</v>
      </c>
      <c r="B92" s="27" t="s">
        <v>134</v>
      </c>
      <c r="C92" s="18" t="s">
        <v>16</v>
      </c>
      <c r="D92" s="19">
        <v>5</v>
      </c>
      <c r="E92" s="22">
        <v>229.9</v>
      </c>
      <c r="F92" s="23">
        <v>233.53</v>
      </c>
      <c r="G92" s="23">
        <v>236.29</v>
      </c>
      <c r="H92" s="6"/>
      <c r="I92" s="6"/>
      <c r="J92" s="7"/>
      <c r="K92" s="7" t="s">
        <v>7</v>
      </c>
      <c r="L92" s="6">
        <f t="shared" si="14"/>
        <v>233.24</v>
      </c>
      <c r="M92" s="8">
        <f t="shared" si="15"/>
        <v>3.2048556909789179</v>
      </c>
      <c r="N92" s="8">
        <f t="shared" si="16"/>
        <v>1.3740592055303198</v>
      </c>
      <c r="O92" s="6">
        <f t="shared" si="13"/>
        <v>1166.2</v>
      </c>
      <c r="P92" s="6">
        <f t="shared" si="17"/>
        <v>233.24</v>
      </c>
      <c r="Q92" s="6">
        <f t="shared" si="18"/>
        <v>233.24</v>
      </c>
      <c r="R92" s="6">
        <f t="shared" si="19"/>
        <v>1166.2</v>
      </c>
    </row>
    <row r="93" spans="1:18" ht="30" customHeight="1" thickBot="1">
      <c r="A93" s="14">
        <v>87</v>
      </c>
      <c r="B93" s="27" t="s">
        <v>92</v>
      </c>
      <c r="C93" s="18" t="s">
        <v>16</v>
      </c>
      <c r="D93" s="19">
        <v>3</v>
      </c>
      <c r="E93" s="22">
        <v>23.54</v>
      </c>
      <c r="F93" s="23">
        <v>23.54</v>
      </c>
      <c r="G93" s="23">
        <v>23.54</v>
      </c>
      <c r="H93" s="6"/>
      <c r="I93" s="6"/>
      <c r="J93" s="7"/>
      <c r="K93" s="7" t="s">
        <v>7</v>
      </c>
      <c r="L93" s="6">
        <f t="shared" si="14"/>
        <v>23.540000000000003</v>
      </c>
      <c r="M93" s="8">
        <f t="shared" si="15"/>
        <v>4.3511678576336583E-15</v>
      </c>
      <c r="N93" s="8">
        <f t="shared" si="16"/>
        <v>1.848414552945479E-14</v>
      </c>
      <c r="O93" s="6">
        <f t="shared" si="13"/>
        <v>70.62</v>
      </c>
      <c r="P93" s="6">
        <f t="shared" si="17"/>
        <v>23.540000000000003</v>
      </c>
      <c r="Q93" s="6">
        <f t="shared" si="18"/>
        <v>23.54</v>
      </c>
      <c r="R93" s="6">
        <f t="shared" si="19"/>
        <v>70.62</v>
      </c>
    </row>
    <row r="94" spans="1:18" ht="30" customHeight="1" thickBot="1">
      <c r="A94" s="14">
        <v>88</v>
      </c>
      <c r="B94" s="27" t="s">
        <v>135</v>
      </c>
      <c r="C94" s="18" t="s">
        <v>16</v>
      </c>
      <c r="D94" s="19">
        <v>3</v>
      </c>
      <c r="E94" s="22">
        <v>38.39</v>
      </c>
      <c r="F94" s="23">
        <v>38.39</v>
      </c>
      <c r="G94" s="23">
        <v>38.39</v>
      </c>
      <c r="H94" s="6"/>
      <c r="I94" s="6"/>
      <c r="J94" s="7"/>
      <c r="K94" s="7" t="s">
        <v>7</v>
      </c>
      <c r="L94" s="6">
        <f t="shared" si="14"/>
        <v>38.39</v>
      </c>
      <c r="M94" s="8">
        <f t="shared" si="15"/>
        <v>0</v>
      </c>
      <c r="N94" s="8">
        <f t="shared" si="16"/>
        <v>0</v>
      </c>
      <c r="O94" s="6">
        <f t="shared" si="13"/>
        <v>115.17</v>
      </c>
      <c r="P94" s="6">
        <f t="shared" si="17"/>
        <v>38.39</v>
      </c>
      <c r="Q94" s="6">
        <f t="shared" si="18"/>
        <v>38.39</v>
      </c>
      <c r="R94" s="6">
        <f t="shared" si="19"/>
        <v>115.17</v>
      </c>
    </row>
    <row r="95" spans="1:18" ht="30" customHeight="1" thickBot="1">
      <c r="A95" s="14">
        <v>89</v>
      </c>
      <c r="B95" s="27" t="s">
        <v>73</v>
      </c>
      <c r="C95" s="18" t="s">
        <v>16</v>
      </c>
      <c r="D95" s="19">
        <v>5</v>
      </c>
      <c r="E95" s="22">
        <v>30.47</v>
      </c>
      <c r="F95" s="23">
        <v>30.52</v>
      </c>
      <c r="G95" s="23">
        <v>30.52</v>
      </c>
      <c r="H95" s="6"/>
      <c r="I95" s="6"/>
      <c r="J95" s="7"/>
      <c r="K95" s="7" t="s">
        <v>7</v>
      </c>
      <c r="L95" s="6">
        <f t="shared" si="14"/>
        <v>30.50333333333333</v>
      </c>
      <c r="M95" s="8">
        <f t="shared" si="15"/>
        <v>2.8867513459481697E-2</v>
      </c>
      <c r="N95" s="8">
        <f t="shared" si="16"/>
        <v>9.4637242245049838E-2</v>
      </c>
      <c r="O95" s="6">
        <f t="shared" si="13"/>
        <v>152.51666666666665</v>
      </c>
      <c r="P95" s="6">
        <f t="shared" si="17"/>
        <v>30.50333333333333</v>
      </c>
      <c r="Q95" s="6">
        <f t="shared" si="18"/>
        <v>30.5</v>
      </c>
      <c r="R95" s="6">
        <f t="shared" si="19"/>
        <v>152.5</v>
      </c>
    </row>
    <row r="96" spans="1:18" ht="30" customHeight="1" thickBot="1">
      <c r="A96" s="14">
        <v>90</v>
      </c>
      <c r="B96" s="27" t="s">
        <v>136</v>
      </c>
      <c r="C96" s="18" t="s">
        <v>16</v>
      </c>
      <c r="D96" s="19">
        <v>2</v>
      </c>
      <c r="E96" s="22">
        <v>102.96</v>
      </c>
      <c r="F96" s="23">
        <v>103.03</v>
      </c>
      <c r="G96" s="23">
        <v>103.03</v>
      </c>
      <c r="H96" s="6"/>
      <c r="I96" s="6"/>
      <c r="J96" s="7"/>
      <c r="K96" s="7" t="s">
        <v>7</v>
      </c>
      <c r="L96" s="6">
        <f t="shared" si="14"/>
        <v>103.00666666666666</v>
      </c>
      <c r="M96" s="8">
        <f t="shared" si="15"/>
        <v>4.0414518843278069E-2</v>
      </c>
      <c r="N96" s="8">
        <f t="shared" si="16"/>
        <v>3.9234857462246524E-2</v>
      </c>
      <c r="O96" s="6">
        <f t="shared" si="13"/>
        <v>206.01333333333332</v>
      </c>
      <c r="P96" s="6">
        <f t="shared" si="17"/>
        <v>103.00666666666666</v>
      </c>
      <c r="Q96" s="6">
        <f t="shared" si="18"/>
        <v>103</v>
      </c>
      <c r="R96" s="6">
        <f t="shared" si="19"/>
        <v>206</v>
      </c>
    </row>
    <row r="97" spans="1:18" ht="30" customHeight="1" thickBot="1">
      <c r="A97" s="14">
        <v>91</v>
      </c>
      <c r="B97" s="27" t="s">
        <v>137</v>
      </c>
      <c r="C97" s="18" t="s">
        <v>16</v>
      </c>
      <c r="D97" s="19">
        <v>3</v>
      </c>
      <c r="E97" s="22">
        <v>31.13</v>
      </c>
      <c r="F97" s="23">
        <v>31.22</v>
      </c>
      <c r="G97" s="23">
        <v>31.22</v>
      </c>
      <c r="H97" s="6"/>
      <c r="I97" s="6"/>
      <c r="J97" s="7"/>
      <c r="K97" s="7" t="s">
        <v>7</v>
      </c>
      <c r="L97" s="6">
        <f t="shared" si="14"/>
        <v>31.189999999999998</v>
      </c>
      <c r="M97" s="8">
        <f t="shared" si="15"/>
        <v>5.1961524227066236E-2</v>
      </c>
      <c r="N97" s="8">
        <f t="shared" si="16"/>
        <v>0.16659674327369747</v>
      </c>
      <c r="O97" s="6">
        <f t="shared" ref="O97:O134" si="20">((D97/3)*(SUM(E97:G97)))</f>
        <v>93.57</v>
      </c>
      <c r="P97" s="6">
        <f t="shared" si="17"/>
        <v>31.189999999999998</v>
      </c>
      <c r="Q97" s="6">
        <f t="shared" si="18"/>
        <v>31.19</v>
      </c>
      <c r="R97" s="6">
        <f t="shared" si="19"/>
        <v>93.570000000000007</v>
      </c>
    </row>
    <row r="98" spans="1:18" ht="30" customHeight="1" thickBot="1">
      <c r="A98" s="14">
        <v>92</v>
      </c>
      <c r="B98" s="27" t="s">
        <v>138</v>
      </c>
      <c r="C98" s="18" t="s">
        <v>16</v>
      </c>
      <c r="D98" s="19">
        <v>4</v>
      </c>
      <c r="E98" s="22">
        <v>75.13</v>
      </c>
      <c r="F98" s="23">
        <v>75.23</v>
      </c>
      <c r="G98" s="23">
        <v>75.23</v>
      </c>
      <c r="H98" s="6"/>
      <c r="I98" s="6"/>
      <c r="J98" s="7"/>
      <c r="K98" s="7" t="s">
        <v>7</v>
      </c>
      <c r="L98" s="6">
        <f t="shared" si="14"/>
        <v>75.196666666666673</v>
      </c>
      <c r="M98" s="8">
        <f t="shared" si="15"/>
        <v>5.7735026918967501E-2</v>
      </c>
      <c r="N98" s="8">
        <f t="shared" si="16"/>
        <v>7.6778705065340874E-2</v>
      </c>
      <c r="O98" s="6">
        <f t="shared" si="20"/>
        <v>300.78666666666669</v>
      </c>
      <c r="P98" s="6">
        <f t="shared" si="17"/>
        <v>75.196666666666673</v>
      </c>
      <c r="Q98" s="6">
        <f t="shared" si="18"/>
        <v>75.19</v>
      </c>
      <c r="R98" s="6">
        <f t="shared" si="19"/>
        <v>300.76</v>
      </c>
    </row>
    <row r="99" spans="1:18" ht="30" customHeight="1" thickBot="1">
      <c r="A99" s="14">
        <v>93</v>
      </c>
      <c r="B99" s="26" t="s">
        <v>55</v>
      </c>
      <c r="C99" s="18" t="s">
        <v>16</v>
      </c>
      <c r="D99" s="19">
        <v>10</v>
      </c>
      <c r="E99" s="22">
        <v>155.21</v>
      </c>
      <c r="F99" s="23">
        <v>156.87</v>
      </c>
      <c r="G99" s="23">
        <v>159.52000000000001</v>
      </c>
      <c r="H99" s="6"/>
      <c r="I99" s="6"/>
      <c r="J99" s="7"/>
      <c r="K99" s="7" t="s">
        <v>7</v>
      </c>
      <c r="L99" s="6">
        <f t="shared" si="14"/>
        <v>157.20000000000002</v>
      </c>
      <c r="M99" s="8">
        <f t="shared" si="15"/>
        <v>2.1738675212625096</v>
      </c>
      <c r="N99" s="8">
        <f t="shared" si="16"/>
        <v>1.3828673799379831</v>
      </c>
      <c r="O99" s="6">
        <f t="shared" si="20"/>
        <v>1572.0000000000002</v>
      </c>
      <c r="P99" s="6">
        <f t="shared" si="17"/>
        <v>157.20000000000002</v>
      </c>
      <c r="Q99" s="6">
        <f t="shared" si="18"/>
        <v>157.19999999999999</v>
      </c>
      <c r="R99" s="6">
        <f t="shared" si="19"/>
        <v>1572</v>
      </c>
    </row>
    <row r="100" spans="1:18" ht="30" customHeight="1" thickBot="1">
      <c r="A100" s="14">
        <v>94</v>
      </c>
      <c r="B100" s="27" t="s">
        <v>139</v>
      </c>
      <c r="C100" s="18" t="s">
        <v>16</v>
      </c>
      <c r="D100" s="19">
        <v>100</v>
      </c>
      <c r="E100" s="22">
        <v>77.73</v>
      </c>
      <c r="F100" s="23">
        <v>78.77</v>
      </c>
      <c r="G100" s="23">
        <v>79.55</v>
      </c>
      <c r="H100" s="6"/>
      <c r="I100" s="6"/>
      <c r="J100" s="7"/>
      <c r="K100" s="7" t="s">
        <v>7</v>
      </c>
      <c r="L100" s="6">
        <f t="shared" si="14"/>
        <v>78.683333333333337</v>
      </c>
      <c r="M100" s="8">
        <f t="shared" si="15"/>
        <v>0.91308999191390039</v>
      </c>
      <c r="N100" s="8">
        <f t="shared" si="16"/>
        <v>1.1604617562981152</v>
      </c>
      <c r="O100" s="6">
        <f t="shared" si="20"/>
        <v>7868.3333333333339</v>
      </c>
      <c r="P100" s="6">
        <f t="shared" si="17"/>
        <v>78.683333333333337</v>
      </c>
      <c r="Q100" s="6">
        <f t="shared" si="18"/>
        <v>78.680000000000007</v>
      </c>
      <c r="R100" s="6">
        <f t="shared" si="19"/>
        <v>7868.0000000000009</v>
      </c>
    </row>
    <row r="101" spans="1:18" ht="30" customHeight="1" thickBot="1">
      <c r="A101" s="14">
        <v>95</v>
      </c>
      <c r="B101" s="26" t="s">
        <v>140</v>
      </c>
      <c r="C101" s="18" t="s">
        <v>16</v>
      </c>
      <c r="D101" s="19">
        <v>4</v>
      </c>
      <c r="E101" s="22">
        <v>30.69</v>
      </c>
      <c r="F101" s="23">
        <v>31.27</v>
      </c>
      <c r="G101" s="23">
        <v>31.57</v>
      </c>
      <c r="H101" s="6"/>
      <c r="I101" s="6"/>
      <c r="J101" s="7"/>
      <c r="K101" s="7" t="s">
        <v>7</v>
      </c>
      <c r="L101" s="6">
        <f t="shared" si="14"/>
        <v>31.176666666666666</v>
      </c>
      <c r="M101" s="8">
        <f t="shared" si="15"/>
        <v>0.44736264186153585</v>
      </c>
      <c r="N101" s="8">
        <f t="shared" si="16"/>
        <v>1.4349277510794478</v>
      </c>
      <c r="O101" s="6">
        <f t="shared" si="20"/>
        <v>124.70666666666666</v>
      </c>
      <c r="P101" s="6">
        <f t="shared" si="17"/>
        <v>31.176666666666666</v>
      </c>
      <c r="Q101" s="6">
        <f t="shared" si="18"/>
        <v>31.17</v>
      </c>
      <c r="R101" s="6">
        <f t="shared" si="19"/>
        <v>124.68</v>
      </c>
    </row>
    <row r="102" spans="1:18" ht="30" customHeight="1" thickBot="1">
      <c r="A102" s="14">
        <v>96</v>
      </c>
      <c r="B102" s="26" t="s">
        <v>56</v>
      </c>
      <c r="C102" s="18" t="s">
        <v>16</v>
      </c>
      <c r="D102" s="19">
        <v>5</v>
      </c>
      <c r="E102" s="22">
        <v>104.5</v>
      </c>
      <c r="F102" s="23">
        <v>105.8</v>
      </c>
      <c r="G102" s="23">
        <v>106.92</v>
      </c>
      <c r="H102" s="6"/>
      <c r="I102" s="6"/>
      <c r="J102" s="7"/>
      <c r="K102" s="7" t="s">
        <v>7</v>
      </c>
      <c r="L102" s="6">
        <f t="shared" si="14"/>
        <v>105.74000000000001</v>
      </c>
      <c r="M102" s="8">
        <f t="shared" si="15"/>
        <v>1.2111151885762155</v>
      </c>
      <c r="N102" s="8">
        <f t="shared" si="16"/>
        <v>1.1453708989750475</v>
      </c>
      <c r="O102" s="6">
        <f t="shared" si="20"/>
        <v>528.70000000000005</v>
      </c>
      <c r="P102" s="6">
        <f t="shared" si="17"/>
        <v>105.74000000000001</v>
      </c>
      <c r="Q102" s="6">
        <f t="shared" si="18"/>
        <v>105.74</v>
      </c>
      <c r="R102" s="6">
        <f t="shared" si="19"/>
        <v>528.69999999999993</v>
      </c>
    </row>
    <row r="103" spans="1:18" ht="30" customHeight="1" thickBot="1">
      <c r="A103" s="14">
        <v>97</v>
      </c>
      <c r="B103" s="26" t="s">
        <v>60</v>
      </c>
      <c r="C103" s="18" t="s">
        <v>16</v>
      </c>
      <c r="D103" s="19">
        <v>50</v>
      </c>
      <c r="E103" s="22">
        <v>28.16</v>
      </c>
      <c r="F103" s="23">
        <v>28.44</v>
      </c>
      <c r="G103" s="23">
        <v>29.11</v>
      </c>
      <c r="H103" s="6"/>
      <c r="I103" s="6"/>
      <c r="J103" s="7"/>
      <c r="K103" s="7" t="s">
        <v>7</v>
      </c>
      <c r="L103" s="6">
        <f t="shared" si="14"/>
        <v>28.570000000000004</v>
      </c>
      <c r="M103" s="8">
        <f t="shared" si="15"/>
        <v>0.48815980989835639</v>
      </c>
      <c r="N103" s="8">
        <f t="shared" si="16"/>
        <v>1.7086447668825913</v>
      </c>
      <c r="O103" s="6">
        <f t="shared" si="20"/>
        <v>1428.5000000000002</v>
      </c>
      <c r="P103" s="6">
        <f t="shared" si="17"/>
        <v>28.570000000000004</v>
      </c>
      <c r="Q103" s="6">
        <f t="shared" si="18"/>
        <v>28.57</v>
      </c>
      <c r="R103" s="6">
        <f t="shared" si="19"/>
        <v>1428.5</v>
      </c>
    </row>
    <row r="104" spans="1:18" ht="30" customHeight="1" thickBot="1">
      <c r="A104" s="14">
        <v>98</v>
      </c>
      <c r="B104" s="26" t="s">
        <v>57</v>
      </c>
      <c r="C104" s="18" t="s">
        <v>16</v>
      </c>
      <c r="D104" s="19">
        <v>20</v>
      </c>
      <c r="E104" s="22">
        <v>215.05</v>
      </c>
      <c r="F104" s="23">
        <v>215.15</v>
      </c>
      <c r="G104" s="23">
        <v>215.15</v>
      </c>
      <c r="H104" s="6"/>
      <c r="I104" s="6"/>
      <c r="J104" s="7"/>
      <c r="K104" s="7" t="s">
        <v>7</v>
      </c>
      <c r="L104" s="6">
        <f t="shared" si="14"/>
        <v>215.11666666666667</v>
      </c>
      <c r="M104" s="8">
        <f t="shared" si="15"/>
        <v>5.7735026918959292E-2</v>
      </c>
      <c r="N104" s="8">
        <f t="shared" si="16"/>
        <v>2.6838937128206071E-2</v>
      </c>
      <c r="O104" s="6">
        <f t="shared" si="20"/>
        <v>4302.3333333333339</v>
      </c>
      <c r="P104" s="6">
        <f t="shared" si="17"/>
        <v>215.1166666666667</v>
      </c>
      <c r="Q104" s="6">
        <f t="shared" si="18"/>
        <v>215.11</v>
      </c>
      <c r="R104" s="6">
        <f t="shared" si="19"/>
        <v>4302.2000000000007</v>
      </c>
    </row>
    <row r="105" spans="1:18" ht="30" customHeight="1" thickBot="1">
      <c r="A105" s="14">
        <v>99</v>
      </c>
      <c r="B105" s="26" t="s">
        <v>98</v>
      </c>
      <c r="C105" s="18" t="s">
        <v>16</v>
      </c>
      <c r="D105" s="19">
        <v>50</v>
      </c>
      <c r="E105" s="22">
        <v>101.03</v>
      </c>
      <c r="F105" s="23">
        <v>102.99</v>
      </c>
      <c r="G105" s="23">
        <v>103.96</v>
      </c>
      <c r="H105" s="6"/>
      <c r="I105" s="6"/>
      <c r="J105" s="7"/>
      <c r="K105" s="7" t="s">
        <v>7</v>
      </c>
      <c r="L105" s="6">
        <f t="shared" si="14"/>
        <v>102.65999999999998</v>
      </c>
      <c r="M105" s="8">
        <f t="shared" si="15"/>
        <v>1.4926151546865616</v>
      </c>
      <c r="N105" s="8">
        <f t="shared" si="16"/>
        <v>1.4539403416000019</v>
      </c>
      <c r="O105" s="6">
        <f t="shared" si="20"/>
        <v>5133</v>
      </c>
      <c r="P105" s="6">
        <f t="shared" si="17"/>
        <v>102.66</v>
      </c>
      <c r="Q105" s="6">
        <f t="shared" si="18"/>
        <v>102.66</v>
      </c>
      <c r="R105" s="6">
        <f t="shared" si="19"/>
        <v>5133</v>
      </c>
    </row>
    <row r="106" spans="1:18" ht="30" customHeight="1" thickBot="1">
      <c r="A106" s="14">
        <v>100</v>
      </c>
      <c r="B106" s="26" t="s">
        <v>141</v>
      </c>
      <c r="C106" s="18" t="s">
        <v>16</v>
      </c>
      <c r="D106" s="19">
        <v>20</v>
      </c>
      <c r="E106" s="22">
        <v>1117</v>
      </c>
      <c r="F106" s="23">
        <v>1128.8399999999999</v>
      </c>
      <c r="G106" s="23">
        <v>1154.98</v>
      </c>
      <c r="H106" s="6"/>
      <c r="I106" s="6"/>
      <c r="J106" s="7"/>
      <c r="K106" s="7" t="s">
        <v>7</v>
      </c>
      <c r="L106" s="6">
        <f t="shared" si="14"/>
        <v>1133.6066666666668</v>
      </c>
      <c r="M106" s="8">
        <f t="shared" si="15"/>
        <v>19.433500285160523</v>
      </c>
      <c r="N106" s="8">
        <f t="shared" si="16"/>
        <v>1.7143071628454774</v>
      </c>
      <c r="O106" s="6">
        <f t="shared" si="20"/>
        <v>22672.133333333335</v>
      </c>
      <c r="P106" s="6">
        <f t="shared" si="17"/>
        <v>1133.6066666666668</v>
      </c>
      <c r="Q106" s="6">
        <f t="shared" si="18"/>
        <v>1133.5999999999999</v>
      </c>
      <c r="R106" s="6">
        <f t="shared" si="19"/>
        <v>22672</v>
      </c>
    </row>
    <row r="107" spans="1:18" ht="30" customHeight="1" thickBot="1">
      <c r="A107" s="14">
        <v>101</v>
      </c>
      <c r="B107" s="27" t="s">
        <v>58</v>
      </c>
      <c r="C107" s="18" t="s">
        <v>16</v>
      </c>
      <c r="D107" s="17">
        <v>7</v>
      </c>
      <c r="E107" s="22">
        <v>59.73</v>
      </c>
      <c r="F107" s="23">
        <v>59.75</v>
      </c>
      <c r="G107" s="23">
        <v>59.75</v>
      </c>
      <c r="H107" s="6"/>
      <c r="I107" s="6"/>
      <c r="J107" s="7"/>
      <c r="K107" s="7" t="s">
        <v>7</v>
      </c>
      <c r="L107" s="6">
        <f t="shared" si="14"/>
        <v>59.743333333333332</v>
      </c>
      <c r="M107" s="8">
        <f t="shared" si="15"/>
        <v>1.154700538379432E-2</v>
      </c>
      <c r="N107" s="8">
        <f t="shared" si="16"/>
        <v>1.9327688529477745E-2</v>
      </c>
      <c r="O107" s="6">
        <f t="shared" si="20"/>
        <v>418.20333333333332</v>
      </c>
      <c r="P107" s="6">
        <f t="shared" si="17"/>
        <v>59.743333333333332</v>
      </c>
      <c r="Q107" s="6">
        <f t="shared" si="18"/>
        <v>59.74</v>
      </c>
      <c r="R107" s="6">
        <f t="shared" si="19"/>
        <v>418.18</v>
      </c>
    </row>
    <row r="108" spans="1:18" ht="30" customHeight="1" thickBot="1">
      <c r="A108" s="14">
        <v>102</v>
      </c>
      <c r="B108" s="26" t="s">
        <v>59</v>
      </c>
      <c r="C108" s="18" t="s">
        <v>16</v>
      </c>
      <c r="D108" s="17">
        <v>20</v>
      </c>
      <c r="E108" s="22">
        <v>20.02</v>
      </c>
      <c r="F108" s="23">
        <v>20.07</v>
      </c>
      <c r="G108" s="23">
        <v>20.07</v>
      </c>
      <c r="H108" s="6"/>
      <c r="I108" s="6"/>
      <c r="J108" s="7"/>
      <c r="K108" s="7" t="s">
        <v>7</v>
      </c>
      <c r="L108" s="6">
        <f t="shared" si="14"/>
        <v>20.053333333333335</v>
      </c>
      <c r="M108" s="8">
        <f t="shared" si="15"/>
        <v>2.88675134594817E-2</v>
      </c>
      <c r="N108" s="8">
        <f t="shared" si="16"/>
        <v>0.14395369078863879</v>
      </c>
      <c r="O108" s="6">
        <f t="shared" si="20"/>
        <v>401.06666666666672</v>
      </c>
      <c r="P108" s="6">
        <f t="shared" si="17"/>
        <v>20.053333333333335</v>
      </c>
      <c r="Q108" s="6">
        <f t="shared" si="18"/>
        <v>20.05</v>
      </c>
      <c r="R108" s="6">
        <f t="shared" si="19"/>
        <v>401</v>
      </c>
    </row>
    <row r="109" spans="1:18" ht="30" customHeight="1" thickBot="1">
      <c r="A109" s="14">
        <v>103</v>
      </c>
      <c r="B109" s="25" t="s">
        <v>142</v>
      </c>
      <c r="C109" s="18" t="s">
        <v>16</v>
      </c>
      <c r="D109" s="17">
        <v>3</v>
      </c>
      <c r="E109" s="22">
        <v>40.81</v>
      </c>
      <c r="F109" s="23">
        <v>40.83</v>
      </c>
      <c r="G109" s="23">
        <v>40.83</v>
      </c>
      <c r="H109" s="6"/>
      <c r="I109" s="6"/>
      <c r="J109" s="7"/>
      <c r="K109" s="7" t="s">
        <v>7</v>
      </c>
      <c r="L109" s="6">
        <f t="shared" si="14"/>
        <v>40.823333333333331</v>
      </c>
      <c r="M109" s="8">
        <f t="shared" si="15"/>
        <v>1.1547005383790217E-2</v>
      </c>
      <c r="N109" s="8">
        <f t="shared" si="16"/>
        <v>2.8285307545824003E-2</v>
      </c>
      <c r="O109" s="6">
        <f t="shared" si="20"/>
        <v>122.47</v>
      </c>
      <c r="P109" s="6">
        <f t="shared" si="17"/>
        <v>40.823333333333331</v>
      </c>
      <c r="Q109" s="6">
        <f t="shared" si="18"/>
        <v>40.82</v>
      </c>
      <c r="R109" s="6">
        <f t="shared" si="19"/>
        <v>122.46000000000001</v>
      </c>
    </row>
    <row r="110" spans="1:18" ht="30" customHeight="1" thickBot="1">
      <c r="A110" s="14">
        <v>104</v>
      </c>
      <c r="B110" s="28" t="s">
        <v>143</v>
      </c>
      <c r="C110" s="18" t="s">
        <v>16</v>
      </c>
      <c r="D110" s="17">
        <v>3</v>
      </c>
      <c r="E110" s="22">
        <v>156.75</v>
      </c>
      <c r="F110" s="23">
        <v>159.46</v>
      </c>
      <c r="G110" s="23">
        <v>161.69</v>
      </c>
      <c r="H110" s="6"/>
      <c r="I110" s="6"/>
      <c r="J110" s="7"/>
      <c r="K110" s="7" t="s">
        <v>7</v>
      </c>
      <c r="L110" s="6">
        <f t="shared" si="14"/>
        <v>159.30000000000001</v>
      </c>
      <c r="M110" s="8">
        <f t="shared" si="15"/>
        <v>2.4738835865901199</v>
      </c>
      <c r="N110" s="8">
        <f t="shared" si="16"/>
        <v>1.5529714918958692</v>
      </c>
      <c r="O110" s="6">
        <f t="shared" si="20"/>
        <v>477.90000000000003</v>
      </c>
      <c r="P110" s="6">
        <f t="shared" si="17"/>
        <v>159.30000000000001</v>
      </c>
      <c r="Q110" s="6">
        <f t="shared" si="18"/>
        <v>159.30000000000001</v>
      </c>
      <c r="R110" s="6">
        <f t="shared" si="19"/>
        <v>477.90000000000003</v>
      </c>
    </row>
    <row r="111" spans="1:18" ht="30" customHeight="1" thickBot="1">
      <c r="A111" s="14">
        <v>105</v>
      </c>
      <c r="B111" s="29" t="s">
        <v>94</v>
      </c>
      <c r="C111" s="18" t="s">
        <v>16</v>
      </c>
      <c r="D111" s="17">
        <v>5</v>
      </c>
      <c r="E111" s="22">
        <v>75.349999999999994</v>
      </c>
      <c r="F111" s="23">
        <v>76.83</v>
      </c>
      <c r="G111" s="23">
        <v>77.540000000000006</v>
      </c>
      <c r="H111" s="6"/>
      <c r="I111" s="6"/>
      <c r="J111" s="7"/>
      <c r="K111" s="7" t="s">
        <v>7</v>
      </c>
      <c r="L111" s="6">
        <f t="shared" si="14"/>
        <v>76.573333333333338</v>
      </c>
      <c r="M111" s="8">
        <f t="shared" si="15"/>
        <v>1.1173331344470843</v>
      </c>
      <c r="N111" s="8">
        <f t="shared" si="16"/>
        <v>1.459167422662917</v>
      </c>
      <c r="O111" s="6">
        <f t="shared" si="20"/>
        <v>382.86666666666673</v>
      </c>
      <c r="P111" s="6">
        <f t="shared" si="17"/>
        <v>76.573333333333352</v>
      </c>
      <c r="Q111" s="6">
        <f t="shared" si="18"/>
        <v>76.569999999999993</v>
      </c>
      <c r="R111" s="6">
        <f t="shared" si="19"/>
        <v>382.84999999999997</v>
      </c>
    </row>
    <row r="112" spans="1:18" ht="30" customHeight="1" thickBot="1">
      <c r="A112" s="14">
        <v>106</v>
      </c>
      <c r="B112" s="29" t="s">
        <v>93</v>
      </c>
      <c r="C112" s="18" t="s">
        <v>16</v>
      </c>
      <c r="D112" s="17">
        <v>6</v>
      </c>
      <c r="E112" s="22">
        <v>40.26</v>
      </c>
      <c r="F112" s="23">
        <v>40.85</v>
      </c>
      <c r="G112" s="23">
        <v>41.34</v>
      </c>
      <c r="H112" s="6"/>
      <c r="I112" s="6"/>
      <c r="J112" s="7"/>
      <c r="K112" s="7" t="s">
        <v>7</v>
      </c>
      <c r="L112" s="6">
        <f t="shared" si="14"/>
        <v>40.81666666666667</v>
      </c>
      <c r="M112" s="8">
        <f t="shared" si="15"/>
        <v>0.54077105445219265</v>
      </c>
      <c r="N112" s="8">
        <f t="shared" si="16"/>
        <v>1.3248780427575155</v>
      </c>
      <c r="O112" s="6">
        <f t="shared" si="20"/>
        <v>244.9</v>
      </c>
      <c r="P112" s="6">
        <f t="shared" si="17"/>
        <v>40.81666666666667</v>
      </c>
      <c r="Q112" s="6">
        <f t="shared" si="18"/>
        <v>40.81</v>
      </c>
      <c r="R112" s="6">
        <f t="shared" si="19"/>
        <v>244.86</v>
      </c>
    </row>
    <row r="113" spans="1:18" ht="30" customHeight="1" thickBot="1">
      <c r="A113" s="14">
        <v>107</v>
      </c>
      <c r="B113" s="28" t="s">
        <v>62</v>
      </c>
      <c r="C113" s="18" t="s">
        <v>16</v>
      </c>
      <c r="D113" s="17">
        <v>10</v>
      </c>
      <c r="E113" s="22">
        <v>145.19999999999999</v>
      </c>
      <c r="F113" s="23">
        <v>147.52000000000001</v>
      </c>
      <c r="G113" s="23">
        <v>148.87</v>
      </c>
      <c r="H113" s="6"/>
      <c r="I113" s="6"/>
      <c r="J113" s="7"/>
      <c r="K113" s="7" t="s">
        <v>7</v>
      </c>
      <c r="L113" s="6">
        <f t="shared" si="14"/>
        <v>147.19666666666669</v>
      </c>
      <c r="M113" s="8">
        <f t="shared" si="15"/>
        <v>1.8562417227649439</v>
      </c>
      <c r="N113" s="8">
        <f t="shared" si="16"/>
        <v>1.2610623357174826</v>
      </c>
      <c r="O113" s="6">
        <f t="shared" si="20"/>
        <v>1471.9666666666669</v>
      </c>
      <c r="P113" s="6">
        <f t="shared" si="17"/>
        <v>147.19666666666669</v>
      </c>
      <c r="Q113" s="6">
        <f t="shared" si="18"/>
        <v>147.19</v>
      </c>
      <c r="R113" s="6">
        <f t="shared" si="19"/>
        <v>1471.9</v>
      </c>
    </row>
    <row r="114" spans="1:18" ht="30" customHeight="1" thickBot="1">
      <c r="A114" s="14">
        <v>108</v>
      </c>
      <c r="B114" s="29" t="s">
        <v>144</v>
      </c>
      <c r="C114" s="18" t="s">
        <v>16</v>
      </c>
      <c r="D114" s="17">
        <v>10</v>
      </c>
      <c r="E114" s="22">
        <v>150.81</v>
      </c>
      <c r="F114" s="23">
        <v>150.86000000000001</v>
      </c>
      <c r="G114" s="23">
        <v>150.86000000000001</v>
      </c>
      <c r="H114" s="6"/>
      <c r="I114" s="6"/>
      <c r="J114" s="7"/>
      <c r="K114" s="7" t="s">
        <v>7</v>
      </c>
      <c r="L114" s="6">
        <f t="shared" si="14"/>
        <v>150.84333333333333</v>
      </c>
      <c r="M114" s="8">
        <f t="shared" si="15"/>
        <v>2.8867513459487851E-2</v>
      </c>
      <c r="N114" s="8">
        <f t="shared" si="16"/>
        <v>1.913741417772602E-2</v>
      </c>
      <c r="O114" s="6">
        <f t="shared" si="20"/>
        <v>1508.4333333333334</v>
      </c>
      <c r="P114" s="6">
        <f t="shared" si="17"/>
        <v>150.84333333333333</v>
      </c>
      <c r="Q114" s="6">
        <f t="shared" si="18"/>
        <v>150.84</v>
      </c>
      <c r="R114" s="6">
        <f t="shared" si="19"/>
        <v>1508.4</v>
      </c>
    </row>
    <row r="115" spans="1:18" ht="30" customHeight="1" thickBot="1">
      <c r="A115" s="14">
        <v>109</v>
      </c>
      <c r="B115" s="29" t="s">
        <v>145</v>
      </c>
      <c r="C115" s="18" t="s">
        <v>16</v>
      </c>
      <c r="D115" s="17">
        <v>2</v>
      </c>
      <c r="E115" s="22">
        <v>93.06</v>
      </c>
      <c r="F115" s="23">
        <v>94.9</v>
      </c>
      <c r="G115" s="23">
        <v>96.01</v>
      </c>
      <c r="H115" s="6"/>
      <c r="I115" s="6"/>
      <c r="J115" s="7"/>
      <c r="K115" s="7" t="s">
        <v>7</v>
      </c>
      <c r="L115" s="6">
        <f t="shared" si="14"/>
        <v>94.65666666666668</v>
      </c>
      <c r="M115" s="8">
        <f t="shared" si="15"/>
        <v>1.4899776284674002</v>
      </c>
      <c r="N115" s="8">
        <f t="shared" si="16"/>
        <v>1.5740863067937458</v>
      </c>
      <c r="O115" s="6">
        <f t="shared" si="20"/>
        <v>189.31333333333333</v>
      </c>
      <c r="P115" s="6">
        <f t="shared" si="17"/>
        <v>94.656666666666666</v>
      </c>
      <c r="Q115" s="6">
        <f t="shared" si="18"/>
        <v>94.65</v>
      </c>
      <c r="R115" s="6">
        <f t="shared" si="19"/>
        <v>189.3</v>
      </c>
    </row>
    <row r="116" spans="1:18" ht="30" customHeight="1" thickBot="1">
      <c r="A116" s="14">
        <v>110</v>
      </c>
      <c r="B116" s="28" t="s">
        <v>95</v>
      </c>
      <c r="C116" s="18" t="s">
        <v>16</v>
      </c>
      <c r="D116" s="17">
        <v>10</v>
      </c>
      <c r="E116" s="22">
        <v>212.08</v>
      </c>
      <c r="F116" s="23">
        <v>215.58</v>
      </c>
      <c r="G116" s="23">
        <v>217.72</v>
      </c>
      <c r="H116" s="6"/>
      <c r="I116" s="6"/>
      <c r="J116" s="7"/>
      <c r="K116" s="7" t="s">
        <v>7</v>
      </c>
      <c r="L116" s="6">
        <f t="shared" si="14"/>
        <v>215.12666666666667</v>
      </c>
      <c r="M116" s="8">
        <f t="shared" si="15"/>
        <v>2.8471974524667756</v>
      </c>
      <c r="N116" s="8">
        <f t="shared" si="16"/>
        <v>1.3234981495243618</v>
      </c>
      <c r="O116" s="6">
        <f t="shared" si="20"/>
        <v>2151.2666666666669</v>
      </c>
      <c r="P116" s="6">
        <f t="shared" si="17"/>
        <v>215.12666666666669</v>
      </c>
      <c r="Q116" s="6">
        <f t="shared" si="18"/>
        <v>215.12</v>
      </c>
      <c r="R116" s="6">
        <f t="shared" si="19"/>
        <v>2151.1999999999998</v>
      </c>
    </row>
    <row r="117" spans="1:18" ht="30" customHeight="1" thickBot="1">
      <c r="A117" s="14">
        <v>111</v>
      </c>
      <c r="B117" s="28" t="s">
        <v>146</v>
      </c>
      <c r="C117" s="18" t="s">
        <v>16</v>
      </c>
      <c r="D117" s="17">
        <v>30</v>
      </c>
      <c r="E117" s="22">
        <v>26.84</v>
      </c>
      <c r="F117" s="23">
        <v>27.23</v>
      </c>
      <c r="G117" s="23">
        <v>27.65</v>
      </c>
      <c r="H117" s="6"/>
      <c r="I117" s="6"/>
      <c r="J117" s="7"/>
      <c r="K117" s="7" t="s">
        <v>7</v>
      </c>
      <c r="L117" s="6">
        <f t="shared" si="14"/>
        <v>27.24</v>
      </c>
      <c r="M117" s="8">
        <f t="shared" si="15"/>
        <v>0.40509258201058124</v>
      </c>
      <c r="N117" s="8">
        <f t="shared" si="16"/>
        <v>1.4871240161915611</v>
      </c>
      <c r="O117" s="6">
        <f t="shared" si="20"/>
        <v>817.2</v>
      </c>
      <c r="P117" s="6">
        <f t="shared" si="17"/>
        <v>27.240000000000002</v>
      </c>
      <c r="Q117" s="6">
        <f t="shared" si="18"/>
        <v>27.24</v>
      </c>
      <c r="R117" s="6">
        <f t="shared" si="19"/>
        <v>817.19999999999993</v>
      </c>
    </row>
    <row r="118" spans="1:18" ht="30" customHeight="1" thickBot="1">
      <c r="A118" s="14">
        <v>112</v>
      </c>
      <c r="B118" s="29" t="s">
        <v>147</v>
      </c>
      <c r="C118" s="18" t="s">
        <v>16</v>
      </c>
      <c r="D118" s="17">
        <v>3</v>
      </c>
      <c r="E118" s="22">
        <v>43.56</v>
      </c>
      <c r="F118" s="23">
        <v>43.66</v>
      </c>
      <c r="G118" s="23">
        <v>43.66</v>
      </c>
      <c r="H118" s="6"/>
      <c r="I118" s="6"/>
      <c r="J118" s="7"/>
      <c r="K118" s="7" t="s">
        <v>7</v>
      </c>
      <c r="L118" s="6">
        <f t="shared" si="14"/>
        <v>43.626666666666665</v>
      </c>
      <c r="M118" s="8">
        <f t="shared" si="15"/>
        <v>5.7735026918959292E-2</v>
      </c>
      <c r="N118" s="8">
        <f t="shared" si="16"/>
        <v>0.13233884532157539</v>
      </c>
      <c r="O118" s="6">
        <f t="shared" si="20"/>
        <v>130.88</v>
      </c>
      <c r="P118" s="6">
        <f t="shared" si="17"/>
        <v>43.626666666666665</v>
      </c>
      <c r="Q118" s="6">
        <f t="shared" si="18"/>
        <v>43.62</v>
      </c>
      <c r="R118" s="6">
        <f t="shared" si="19"/>
        <v>130.85999999999999</v>
      </c>
    </row>
    <row r="119" spans="1:18" ht="30" customHeight="1" thickBot="1">
      <c r="A119" s="14">
        <v>113</v>
      </c>
      <c r="B119" s="29" t="s">
        <v>148</v>
      </c>
      <c r="C119" s="18" t="s">
        <v>16</v>
      </c>
      <c r="D119" s="17">
        <v>10</v>
      </c>
      <c r="E119" s="22">
        <v>176.22</v>
      </c>
      <c r="F119" s="23">
        <v>176.26</v>
      </c>
      <c r="G119" s="23">
        <v>176.26</v>
      </c>
      <c r="H119" s="6"/>
      <c r="I119" s="6"/>
      <c r="J119" s="7"/>
      <c r="K119" s="7" t="s">
        <v>7</v>
      </c>
      <c r="L119" s="6">
        <f t="shared" si="14"/>
        <v>176.24666666666667</v>
      </c>
      <c r="M119" s="8">
        <f t="shared" si="15"/>
        <v>2.3094010767580435E-2</v>
      </c>
      <c r="N119" s="8">
        <f t="shared" si="16"/>
        <v>1.3103232647944415E-2</v>
      </c>
      <c r="O119" s="6">
        <f t="shared" si="20"/>
        <v>1762.4666666666667</v>
      </c>
      <c r="P119" s="6">
        <f t="shared" si="17"/>
        <v>176.24666666666667</v>
      </c>
      <c r="Q119" s="6">
        <f t="shared" si="18"/>
        <v>176.24</v>
      </c>
      <c r="R119" s="6">
        <f t="shared" si="19"/>
        <v>1762.4</v>
      </c>
    </row>
    <row r="120" spans="1:18" ht="30" customHeight="1" thickBot="1">
      <c r="A120" s="14">
        <v>114</v>
      </c>
      <c r="B120" s="29" t="s">
        <v>149</v>
      </c>
      <c r="C120" s="18" t="s">
        <v>16</v>
      </c>
      <c r="D120" s="17">
        <v>5</v>
      </c>
      <c r="E120" s="22">
        <v>274.33999999999997</v>
      </c>
      <c r="F120" s="23">
        <v>278.87</v>
      </c>
      <c r="G120" s="23">
        <v>280.92</v>
      </c>
      <c r="H120" s="6"/>
      <c r="I120" s="6"/>
      <c r="J120" s="7"/>
      <c r="K120" s="7" t="s">
        <v>7</v>
      </c>
      <c r="L120" s="6">
        <f t="shared" si="14"/>
        <v>278.04333333333335</v>
      </c>
      <c r="M120" s="8">
        <f t="shared" si="15"/>
        <v>3.3669917334816071</v>
      </c>
      <c r="N120" s="8">
        <f t="shared" si="16"/>
        <v>1.2109593469177251</v>
      </c>
      <c r="O120" s="6">
        <f t="shared" si="20"/>
        <v>1390.2166666666669</v>
      </c>
      <c r="P120" s="6">
        <f t="shared" si="17"/>
        <v>278.04333333333341</v>
      </c>
      <c r="Q120" s="6">
        <f t="shared" si="18"/>
        <v>278.04000000000002</v>
      </c>
      <c r="R120" s="6">
        <f t="shared" si="19"/>
        <v>1390.2</v>
      </c>
    </row>
    <row r="121" spans="1:18" ht="30" customHeight="1" thickBot="1">
      <c r="A121" s="14">
        <v>115</v>
      </c>
      <c r="B121" s="28" t="s">
        <v>63</v>
      </c>
      <c r="C121" s="18" t="s">
        <v>16</v>
      </c>
      <c r="D121" s="17">
        <v>3</v>
      </c>
      <c r="E121" s="22">
        <v>323.51</v>
      </c>
      <c r="F121" s="23">
        <v>323.52</v>
      </c>
      <c r="G121" s="23">
        <v>323.52</v>
      </c>
      <c r="H121" s="6"/>
      <c r="I121" s="6"/>
      <c r="J121" s="7"/>
      <c r="K121" s="7" t="s">
        <v>7</v>
      </c>
      <c r="L121" s="6">
        <f t="shared" si="14"/>
        <v>323.51666666666665</v>
      </c>
      <c r="M121" s="8">
        <f t="shared" si="15"/>
        <v>5.773502691891007E-3</v>
      </c>
      <c r="N121" s="8">
        <f t="shared" si="16"/>
        <v>1.7846074983950359E-3</v>
      </c>
      <c r="O121" s="6">
        <f t="shared" si="20"/>
        <v>970.55</v>
      </c>
      <c r="P121" s="6">
        <f t="shared" si="17"/>
        <v>323.51666666666665</v>
      </c>
      <c r="Q121" s="6">
        <f t="shared" si="18"/>
        <v>323.51</v>
      </c>
      <c r="R121" s="6">
        <f t="shared" si="19"/>
        <v>970.53</v>
      </c>
    </row>
    <row r="122" spans="1:18" ht="30" customHeight="1" thickBot="1">
      <c r="A122" s="14">
        <v>116</v>
      </c>
      <c r="B122" s="28" t="s">
        <v>64</v>
      </c>
      <c r="C122" s="18" t="s">
        <v>16</v>
      </c>
      <c r="D122" s="17">
        <v>80</v>
      </c>
      <c r="E122" s="22">
        <v>39.159999999999997</v>
      </c>
      <c r="F122" s="23">
        <v>39.17</v>
      </c>
      <c r="G122" s="23">
        <v>39.17</v>
      </c>
      <c r="H122" s="6"/>
      <c r="I122" s="6"/>
      <c r="J122" s="7"/>
      <c r="K122" s="7" t="s">
        <v>7</v>
      </c>
      <c r="L122" s="6">
        <f t="shared" si="14"/>
        <v>39.166666666666664</v>
      </c>
      <c r="M122" s="8">
        <f t="shared" si="15"/>
        <v>5.7735026918992113E-3</v>
      </c>
      <c r="N122" s="8">
        <f t="shared" si="16"/>
        <v>1.4740857936763944E-2</v>
      </c>
      <c r="O122" s="6">
        <f t="shared" si="20"/>
        <v>3133.3333333333335</v>
      </c>
      <c r="P122" s="6">
        <f t="shared" si="17"/>
        <v>39.166666666666671</v>
      </c>
      <c r="Q122" s="6">
        <f t="shared" si="18"/>
        <v>39.159999999999997</v>
      </c>
      <c r="R122" s="6">
        <f t="shared" si="19"/>
        <v>3132.7999999999997</v>
      </c>
    </row>
    <row r="123" spans="1:18" ht="30" customHeight="1" thickBot="1">
      <c r="A123" s="14">
        <v>117</v>
      </c>
      <c r="B123" s="29" t="s">
        <v>65</v>
      </c>
      <c r="C123" s="18" t="s">
        <v>16</v>
      </c>
      <c r="D123" s="17">
        <v>2</v>
      </c>
      <c r="E123" s="22">
        <v>78.650000000000006</v>
      </c>
      <c r="F123" s="23">
        <v>78.739999999999995</v>
      </c>
      <c r="G123" s="23">
        <v>78.739999999999995</v>
      </c>
      <c r="H123" s="6"/>
      <c r="I123" s="6"/>
      <c r="J123" s="7"/>
      <c r="K123" s="7" t="s">
        <v>7</v>
      </c>
      <c r="L123" s="6">
        <f t="shared" si="14"/>
        <v>78.709999999999994</v>
      </c>
      <c r="M123" s="8">
        <f t="shared" si="15"/>
        <v>5.1961524227060081E-2</v>
      </c>
      <c r="N123" s="8">
        <f t="shared" si="16"/>
        <v>6.6016420057248226E-2</v>
      </c>
      <c r="O123" s="6">
        <f t="shared" si="20"/>
        <v>157.41999999999999</v>
      </c>
      <c r="P123" s="6">
        <f t="shared" si="17"/>
        <v>78.709999999999994</v>
      </c>
      <c r="Q123" s="6">
        <f t="shared" si="18"/>
        <v>78.709999999999994</v>
      </c>
      <c r="R123" s="6">
        <f t="shared" si="19"/>
        <v>157.41999999999999</v>
      </c>
    </row>
    <row r="124" spans="1:18" ht="30" customHeight="1" thickBot="1">
      <c r="A124" s="14">
        <v>118</v>
      </c>
      <c r="B124" s="28" t="s">
        <v>96</v>
      </c>
      <c r="C124" s="18" t="s">
        <v>16</v>
      </c>
      <c r="D124" s="17">
        <v>11</v>
      </c>
      <c r="E124" s="22">
        <v>39.159999999999997</v>
      </c>
      <c r="F124" s="23">
        <v>39.25</v>
      </c>
      <c r="G124" s="23">
        <v>39.25</v>
      </c>
      <c r="H124" s="6"/>
      <c r="I124" s="6"/>
      <c r="J124" s="7"/>
      <c r="K124" s="7" t="s">
        <v>7</v>
      </c>
      <c r="L124" s="6">
        <f t="shared" si="14"/>
        <v>39.22</v>
      </c>
      <c r="M124" s="8">
        <f t="shared" si="15"/>
        <v>5.1961524227068283E-2</v>
      </c>
      <c r="N124" s="8">
        <f t="shared" si="16"/>
        <v>0.13248731317457491</v>
      </c>
      <c r="O124" s="6">
        <f t="shared" si="20"/>
        <v>431.41999999999996</v>
      </c>
      <c r="P124" s="6">
        <f t="shared" si="17"/>
        <v>39.22</v>
      </c>
      <c r="Q124" s="6">
        <f t="shared" si="18"/>
        <v>39.22</v>
      </c>
      <c r="R124" s="6">
        <f t="shared" si="19"/>
        <v>431.41999999999996</v>
      </c>
    </row>
    <row r="125" spans="1:18" ht="30" customHeight="1" thickBot="1">
      <c r="A125" s="14">
        <v>119</v>
      </c>
      <c r="B125" s="28" t="s">
        <v>66</v>
      </c>
      <c r="C125" s="18" t="s">
        <v>16</v>
      </c>
      <c r="D125" s="17">
        <v>17</v>
      </c>
      <c r="E125" s="22">
        <v>19.47</v>
      </c>
      <c r="F125" s="23">
        <v>19.54</v>
      </c>
      <c r="G125" s="23">
        <v>19.54</v>
      </c>
      <c r="H125" s="6"/>
      <c r="I125" s="6"/>
      <c r="J125" s="7"/>
      <c r="K125" s="7" t="s">
        <v>7</v>
      </c>
      <c r="L125" s="6">
        <f t="shared" si="14"/>
        <v>19.516666666666666</v>
      </c>
      <c r="M125" s="8">
        <f t="shared" si="15"/>
        <v>4.0414518843273968E-2</v>
      </c>
      <c r="N125" s="8">
        <f t="shared" si="16"/>
        <v>0.20707695393650197</v>
      </c>
      <c r="O125" s="6">
        <f t="shared" si="20"/>
        <v>331.78333333333336</v>
      </c>
      <c r="P125" s="6">
        <f t="shared" si="17"/>
        <v>19.516666666666669</v>
      </c>
      <c r="Q125" s="6">
        <f t="shared" si="18"/>
        <v>19.510000000000002</v>
      </c>
      <c r="R125" s="6">
        <f t="shared" si="19"/>
        <v>331.67</v>
      </c>
    </row>
    <row r="126" spans="1:18" ht="30" customHeight="1" thickBot="1">
      <c r="A126" s="14">
        <v>120</v>
      </c>
      <c r="B126" s="28" t="s">
        <v>67</v>
      </c>
      <c r="C126" s="18" t="s">
        <v>16</v>
      </c>
      <c r="D126" s="17">
        <v>6</v>
      </c>
      <c r="E126" s="22">
        <v>71.72</v>
      </c>
      <c r="F126" s="23">
        <v>71.81</v>
      </c>
      <c r="G126" s="23">
        <v>71.81</v>
      </c>
      <c r="H126" s="6"/>
      <c r="I126" s="6"/>
      <c r="J126" s="7"/>
      <c r="K126" s="7" t="s">
        <v>7</v>
      </c>
      <c r="L126" s="6">
        <f t="shared" si="14"/>
        <v>71.78</v>
      </c>
      <c r="M126" s="8">
        <f t="shared" si="15"/>
        <v>5.1961524227068283E-2</v>
      </c>
      <c r="N126" s="8">
        <f t="shared" si="16"/>
        <v>7.2389975239716187E-2</v>
      </c>
      <c r="O126" s="6">
        <f t="shared" si="20"/>
        <v>430.68</v>
      </c>
      <c r="P126" s="6">
        <f t="shared" si="17"/>
        <v>71.78</v>
      </c>
      <c r="Q126" s="6">
        <f t="shared" si="18"/>
        <v>71.78</v>
      </c>
      <c r="R126" s="6">
        <f t="shared" si="19"/>
        <v>430.68</v>
      </c>
    </row>
    <row r="127" spans="1:18" ht="30" customHeight="1" thickBot="1">
      <c r="A127" s="14">
        <v>121</v>
      </c>
      <c r="B127" s="28" t="s">
        <v>150</v>
      </c>
      <c r="C127" s="18" t="s">
        <v>16</v>
      </c>
      <c r="D127" s="17">
        <v>5</v>
      </c>
      <c r="E127" s="22">
        <v>11.99</v>
      </c>
      <c r="F127" s="23">
        <v>12.16</v>
      </c>
      <c r="G127" s="23">
        <v>12.32</v>
      </c>
      <c r="H127" s="6"/>
      <c r="I127" s="6"/>
      <c r="J127" s="7"/>
      <c r="K127" s="7" t="s">
        <v>7</v>
      </c>
      <c r="L127" s="6">
        <f t="shared" si="14"/>
        <v>12.156666666666666</v>
      </c>
      <c r="M127" s="8">
        <f t="shared" si="15"/>
        <v>0.1650252505931542</v>
      </c>
      <c r="N127" s="8">
        <f t="shared" si="16"/>
        <v>1.3574876659705584</v>
      </c>
      <c r="O127" s="6">
        <f t="shared" si="20"/>
        <v>60.783333333333331</v>
      </c>
      <c r="P127" s="6">
        <f t="shared" si="17"/>
        <v>12.156666666666666</v>
      </c>
      <c r="Q127" s="6">
        <f t="shared" si="18"/>
        <v>12.15</v>
      </c>
      <c r="R127" s="6">
        <f t="shared" si="19"/>
        <v>60.75</v>
      </c>
    </row>
    <row r="128" spans="1:18" ht="30" customHeight="1" thickBot="1">
      <c r="A128" s="14">
        <v>122</v>
      </c>
      <c r="B128" s="28" t="s">
        <v>68</v>
      </c>
      <c r="C128" s="18" t="s">
        <v>16</v>
      </c>
      <c r="D128" s="17">
        <v>1</v>
      </c>
      <c r="E128" s="22">
        <v>551.76</v>
      </c>
      <c r="F128" s="23">
        <v>551.85</v>
      </c>
      <c r="G128" s="23">
        <v>551.85</v>
      </c>
      <c r="H128" s="6"/>
      <c r="I128" s="6"/>
      <c r="J128" s="7"/>
      <c r="K128" s="7" t="s">
        <v>7</v>
      </c>
      <c r="L128" s="6">
        <f t="shared" si="14"/>
        <v>551.82000000000005</v>
      </c>
      <c r="M128" s="8">
        <f t="shared" si="15"/>
        <v>5.19615242270847E-2</v>
      </c>
      <c r="N128" s="8">
        <f t="shared" si="16"/>
        <v>9.416390168367348E-3</v>
      </c>
      <c r="O128" s="6">
        <f t="shared" si="20"/>
        <v>551.81999999999994</v>
      </c>
      <c r="P128" s="6">
        <f t="shared" si="17"/>
        <v>551.81999999999994</v>
      </c>
      <c r="Q128" s="6">
        <f t="shared" si="18"/>
        <v>551.82000000000005</v>
      </c>
      <c r="R128" s="6">
        <f t="shared" si="19"/>
        <v>551.82000000000005</v>
      </c>
    </row>
    <row r="129" spans="1:18" ht="30" customHeight="1" thickBot="1">
      <c r="A129" s="14">
        <v>123</v>
      </c>
      <c r="B129" s="28" t="s">
        <v>69</v>
      </c>
      <c r="C129" s="18" t="s">
        <v>16</v>
      </c>
      <c r="D129" s="17">
        <v>8</v>
      </c>
      <c r="E129" s="22">
        <v>140.91</v>
      </c>
      <c r="F129" s="23">
        <v>141.01</v>
      </c>
      <c r="G129" s="23">
        <v>141.01</v>
      </c>
      <c r="H129" s="6"/>
      <c r="I129" s="6"/>
      <c r="J129" s="7"/>
      <c r="K129" s="7" t="s">
        <v>7</v>
      </c>
      <c r="L129" s="6">
        <f t="shared" si="14"/>
        <v>140.97666666666666</v>
      </c>
      <c r="M129" s="8">
        <f t="shared" si="15"/>
        <v>5.7735026918959292E-2</v>
      </c>
      <c r="N129" s="8">
        <f t="shared" si="16"/>
        <v>4.0953604794381551E-2</v>
      </c>
      <c r="O129" s="6">
        <f t="shared" si="20"/>
        <v>1127.813333333333</v>
      </c>
      <c r="P129" s="6">
        <f t="shared" si="17"/>
        <v>140.97666666666663</v>
      </c>
      <c r="Q129" s="6">
        <f t="shared" si="18"/>
        <v>140.97</v>
      </c>
      <c r="R129" s="6">
        <f t="shared" si="19"/>
        <v>1127.76</v>
      </c>
    </row>
    <row r="130" spans="1:18" ht="30" customHeight="1" thickBot="1">
      <c r="A130" s="14">
        <v>124</v>
      </c>
      <c r="B130" s="28" t="s">
        <v>70</v>
      </c>
      <c r="C130" s="18" t="s">
        <v>16</v>
      </c>
      <c r="D130" s="17">
        <v>4</v>
      </c>
      <c r="E130" s="22">
        <v>236.17</v>
      </c>
      <c r="F130" s="23">
        <v>236.24</v>
      </c>
      <c r="G130" s="23">
        <v>236.24</v>
      </c>
      <c r="H130" s="6"/>
      <c r="I130" s="6"/>
      <c r="J130" s="7"/>
      <c r="K130" s="7"/>
      <c r="L130" s="6">
        <f t="shared" si="14"/>
        <v>236.21666666666667</v>
      </c>
      <c r="M130" s="8">
        <f t="shared" si="15"/>
        <v>4.0414518843286271E-2</v>
      </c>
      <c r="N130" s="8">
        <f t="shared" si="16"/>
        <v>1.7109088623419009E-2</v>
      </c>
      <c r="O130" s="6">
        <f t="shared" si="20"/>
        <v>944.86666666666656</v>
      </c>
      <c r="P130" s="6">
        <f t="shared" si="17"/>
        <v>236.21666666666664</v>
      </c>
      <c r="Q130" s="6">
        <f t="shared" si="18"/>
        <v>236.21</v>
      </c>
      <c r="R130" s="6">
        <f t="shared" si="19"/>
        <v>944.84</v>
      </c>
    </row>
    <row r="131" spans="1:18" ht="30" customHeight="1" thickBot="1">
      <c r="A131" s="14">
        <v>125</v>
      </c>
      <c r="B131" s="28" t="s">
        <v>151</v>
      </c>
      <c r="C131" s="18" t="s">
        <v>16</v>
      </c>
      <c r="D131" s="17">
        <v>20</v>
      </c>
      <c r="E131" s="22">
        <v>213.62</v>
      </c>
      <c r="F131" s="23">
        <v>216.4</v>
      </c>
      <c r="G131" s="23">
        <v>219.9</v>
      </c>
      <c r="H131" s="6"/>
      <c r="I131" s="6"/>
      <c r="J131" s="7"/>
      <c r="K131" s="7"/>
      <c r="L131" s="6">
        <f t="shared" si="14"/>
        <v>216.64</v>
      </c>
      <c r="M131" s="8">
        <f t="shared" si="15"/>
        <v>3.1468714622621627</v>
      </c>
      <c r="N131" s="8">
        <f t="shared" si="16"/>
        <v>1.4525809925508508</v>
      </c>
      <c r="O131" s="6">
        <f t="shared" si="20"/>
        <v>4332.8</v>
      </c>
      <c r="P131" s="6">
        <f t="shared" si="17"/>
        <v>216.64000000000001</v>
      </c>
      <c r="Q131" s="6">
        <f t="shared" si="18"/>
        <v>216.64</v>
      </c>
      <c r="R131" s="6">
        <f t="shared" si="19"/>
        <v>4332.7999999999993</v>
      </c>
    </row>
    <row r="132" spans="1:18" ht="30" customHeight="1" thickBot="1">
      <c r="A132" s="14">
        <v>126</v>
      </c>
      <c r="B132" s="41" t="s">
        <v>61</v>
      </c>
      <c r="C132" s="42" t="s">
        <v>16</v>
      </c>
      <c r="D132" s="17">
        <v>5</v>
      </c>
      <c r="E132" s="22">
        <v>44.44</v>
      </c>
      <c r="F132" s="23">
        <v>45.01</v>
      </c>
      <c r="G132" s="23">
        <v>45.65</v>
      </c>
      <c r="H132" s="6"/>
      <c r="I132" s="6"/>
      <c r="J132" s="7"/>
      <c r="K132" s="7"/>
      <c r="L132" s="6">
        <f t="shared" si="14"/>
        <v>45.033333333333331</v>
      </c>
      <c r="M132" s="8">
        <f t="shared" si="15"/>
        <v>0.60533737149901279</v>
      </c>
      <c r="N132" s="8">
        <f t="shared" si="16"/>
        <v>1.3441984563264533</v>
      </c>
      <c r="O132" s="6">
        <f t="shared" si="20"/>
        <v>225.16666666666666</v>
      </c>
      <c r="P132" s="6">
        <f t="shared" si="17"/>
        <v>45.033333333333331</v>
      </c>
      <c r="Q132" s="6">
        <f t="shared" si="18"/>
        <v>45.03</v>
      </c>
      <c r="R132" s="6">
        <f t="shared" si="19"/>
        <v>225.15</v>
      </c>
    </row>
    <row r="133" spans="1:18" ht="30" customHeight="1" thickBot="1">
      <c r="A133" s="14">
        <v>127</v>
      </c>
      <c r="B133" s="29" t="s">
        <v>152</v>
      </c>
      <c r="C133" s="18" t="s">
        <v>16</v>
      </c>
      <c r="D133" s="17">
        <v>30</v>
      </c>
      <c r="E133" s="22">
        <v>21.01</v>
      </c>
      <c r="F133" s="23">
        <v>21.42</v>
      </c>
      <c r="G133" s="23">
        <v>21.58</v>
      </c>
      <c r="H133" s="6"/>
      <c r="I133" s="6"/>
      <c r="J133" s="7"/>
      <c r="K133" s="7"/>
      <c r="L133" s="6">
        <f t="shared" si="14"/>
        <v>21.33666666666667</v>
      </c>
      <c r="M133" s="8">
        <f t="shared" si="15"/>
        <v>0.29399546481762701</v>
      </c>
      <c r="N133" s="8">
        <f t="shared" si="16"/>
        <v>1.3778884462628977</v>
      </c>
      <c r="O133" s="6">
        <f t="shared" si="20"/>
        <v>640.1</v>
      </c>
      <c r="P133" s="6">
        <f t="shared" si="17"/>
        <v>21.336666666666666</v>
      </c>
      <c r="Q133" s="6">
        <f t="shared" si="18"/>
        <v>21.33</v>
      </c>
      <c r="R133" s="6">
        <f t="shared" si="19"/>
        <v>639.9</v>
      </c>
    </row>
    <row r="134" spans="1:18" ht="30" customHeight="1" thickBot="1">
      <c r="A134" s="14">
        <v>128</v>
      </c>
      <c r="B134" s="28" t="s">
        <v>72</v>
      </c>
      <c r="C134" s="18" t="s">
        <v>16</v>
      </c>
      <c r="D134" s="17">
        <v>45</v>
      </c>
      <c r="E134" s="22">
        <v>171.93</v>
      </c>
      <c r="F134" s="23">
        <v>173.75</v>
      </c>
      <c r="G134" s="23">
        <v>176.04</v>
      </c>
      <c r="H134" s="6"/>
      <c r="I134" s="6"/>
      <c r="J134" s="7"/>
      <c r="K134" s="7"/>
      <c r="L134" s="6">
        <f t="shared" si="14"/>
        <v>173.90666666666667</v>
      </c>
      <c r="M134" s="8">
        <f t="shared" si="15"/>
        <v>2.0594740428889371</v>
      </c>
      <c r="N134" s="8">
        <f t="shared" si="16"/>
        <v>1.1842409968310228</v>
      </c>
      <c r="O134" s="6">
        <f t="shared" si="20"/>
        <v>7825.8</v>
      </c>
      <c r="P134" s="6">
        <f t="shared" si="17"/>
        <v>173.90666666666667</v>
      </c>
      <c r="Q134" s="6">
        <f t="shared" si="18"/>
        <v>173.9</v>
      </c>
      <c r="R134" s="6">
        <f t="shared" si="19"/>
        <v>7825.5</v>
      </c>
    </row>
    <row r="135" spans="1:18" ht="30" customHeight="1" thickBot="1">
      <c r="A135" s="14">
        <v>129</v>
      </c>
      <c r="B135" s="30" t="s">
        <v>153</v>
      </c>
      <c r="C135" s="43" t="s">
        <v>16</v>
      </c>
      <c r="D135" s="17">
        <v>15</v>
      </c>
      <c r="E135" s="22">
        <v>25.74</v>
      </c>
      <c r="F135" s="23">
        <v>25.76</v>
      </c>
      <c r="G135" s="23">
        <v>25.76</v>
      </c>
      <c r="H135" s="6"/>
      <c r="I135" s="6"/>
      <c r="J135" s="7"/>
      <c r="K135" s="7"/>
      <c r="L135" s="6">
        <f t="shared" ref="L135:L139" si="21">AVERAGE(E135:G135)</f>
        <v>25.753333333333334</v>
      </c>
      <c r="M135" s="8">
        <f t="shared" ref="M135:M139" si="22">STDEV(E135:G135)</f>
        <v>1.154700538379432E-2</v>
      </c>
      <c r="N135" s="8">
        <f t="shared" ref="N135:N139" si="23">M135/L135*100</f>
        <v>4.4836935220531914E-2</v>
      </c>
      <c r="O135" s="6">
        <f t="shared" ref="O135:O139" si="24">((D135/3)*(SUM(E135:G135)))</f>
        <v>386.3</v>
      </c>
      <c r="P135" s="6">
        <f t="shared" ref="P135:P139" si="25">O135/D135</f>
        <v>25.753333333333334</v>
      </c>
      <c r="Q135" s="6">
        <f t="shared" ref="Q135:Q139" si="26">ROUNDDOWN(P135,2)</f>
        <v>25.75</v>
      </c>
      <c r="R135" s="6">
        <f t="shared" ref="R135:R139" si="27">Q135*D135</f>
        <v>386.25</v>
      </c>
    </row>
    <row r="136" spans="1:18" ht="30" customHeight="1" thickBot="1">
      <c r="A136" s="14">
        <v>130</v>
      </c>
      <c r="B136" s="40" t="s">
        <v>154</v>
      </c>
      <c r="C136" s="44" t="s">
        <v>16</v>
      </c>
      <c r="D136" s="17">
        <v>20</v>
      </c>
      <c r="E136" s="22">
        <v>126.28</v>
      </c>
      <c r="F136" s="23">
        <v>127.81</v>
      </c>
      <c r="G136" s="23">
        <v>129.35</v>
      </c>
      <c r="H136" s="6"/>
      <c r="I136" s="6"/>
      <c r="J136" s="7"/>
      <c r="K136" s="7"/>
      <c r="L136" s="6">
        <f t="shared" si="21"/>
        <v>127.81333333333333</v>
      </c>
      <c r="M136" s="8">
        <f t="shared" si="22"/>
        <v>1.5350027144384217</v>
      </c>
      <c r="N136" s="8">
        <f t="shared" si="23"/>
        <v>1.2009722885758567</v>
      </c>
      <c r="O136" s="6">
        <f t="shared" si="24"/>
        <v>2556.2666666666669</v>
      </c>
      <c r="P136" s="6">
        <f t="shared" si="25"/>
        <v>127.81333333333335</v>
      </c>
      <c r="Q136" s="6">
        <f t="shared" si="26"/>
        <v>127.81</v>
      </c>
      <c r="R136" s="6">
        <f t="shared" si="27"/>
        <v>2556.1999999999998</v>
      </c>
    </row>
    <row r="137" spans="1:18" ht="30" customHeight="1" thickBot="1">
      <c r="A137" s="14">
        <v>131</v>
      </c>
      <c r="B137" s="28" t="s">
        <v>155</v>
      </c>
      <c r="C137" s="18" t="s">
        <v>16</v>
      </c>
      <c r="D137" s="17">
        <v>5</v>
      </c>
      <c r="E137" s="22">
        <v>154.88999999999999</v>
      </c>
      <c r="F137" s="23">
        <v>156.9</v>
      </c>
      <c r="G137" s="23">
        <v>158.81</v>
      </c>
      <c r="H137" s="6"/>
      <c r="I137" s="6"/>
      <c r="J137" s="7"/>
      <c r="K137" s="7"/>
      <c r="L137" s="6">
        <f t="shared" si="21"/>
        <v>156.86666666666665</v>
      </c>
      <c r="M137" s="8">
        <f t="shared" si="22"/>
        <v>1.9602125735065994</v>
      </c>
      <c r="N137" s="8">
        <f t="shared" si="23"/>
        <v>1.2496042755035697</v>
      </c>
      <c r="O137" s="6">
        <f t="shared" si="24"/>
        <v>784.33333333333326</v>
      </c>
      <c r="P137" s="6">
        <f t="shared" si="25"/>
        <v>156.86666666666665</v>
      </c>
      <c r="Q137" s="6">
        <f t="shared" si="26"/>
        <v>156.86000000000001</v>
      </c>
      <c r="R137" s="6">
        <f t="shared" si="27"/>
        <v>784.30000000000007</v>
      </c>
    </row>
    <row r="138" spans="1:18" ht="30" customHeight="1" thickBot="1">
      <c r="A138" s="14">
        <v>132</v>
      </c>
      <c r="B138" s="30" t="s">
        <v>156</v>
      </c>
      <c r="C138" s="43" t="s">
        <v>16</v>
      </c>
      <c r="D138" s="17">
        <v>50</v>
      </c>
      <c r="E138" s="22">
        <v>108.32</v>
      </c>
      <c r="F138" s="23">
        <v>110.01</v>
      </c>
      <c r="G138" s="23">
        <v>110.91</v>
      </c>
      <c r="H138" s="6"/>
      <c r="I138" s="6"/>
      <c r="J138" s="7"/>
      <c r="K138" s="7"/>
      <c r="L138" s="6">
        <f t="shared" si="21"/>
        <v>109.74666666666667</v>
      </c>
      <c r="M138" s="8">
        <f t="shared" si="22"/>
        <v>1.314927120920905</v>
      </c>
      <c r="N138" s="8">
        <f t="shared" si="23"/>
        <v>1.1981476621196439</v>
      </c>
      <c r="O138" s="6">
        <f t="shared" si="24"/>
        <v>5487.3333333333339</v>
      </c>
      <c r="P138" s="6">
        <f t="shared" si="25"/>
        <v>109.74666666666668</v>
      </c>
      <c r="Q138" s="6">
        <f t="shared" si="26"/>
        <v>109.74</v>
      </c>
      <c r="R138" s="6">
        <f t="shared" si="27"/>
        <v>5487</v>
      </c>
    </row>
    <row r="139" spans="1:18" ht="30" customHeight="1" thickBot="1">
      <c r="A139" s="14">
        <v>133</v>
      </c>
      <c r="B139" s="40" t="s">
        <v>157</v>
      </c>
      <c r="C139" s="45" t="s">
        <v>16</v>
      </c>
      <c r="D139" s="17">
        <v>20</v>
      </c>
      <c r="E139" s="22">
        <v>18.48</v>
      </c>
      <c r="F139" s="23">
        <v>18.66</v>
      </c>
      <c r="G139" s="23">
        <v>19.03</v>
      </c>
      <c r="H139" s="6"/>
      <c r="I139" s="6"/>
      <c r="J139" s="7"/>
      <c r="K139" s="7"/>
      <c r="L139" s="6">
        <f t="shared" si="21"/>
        <v>18.723333333333333</v>
      </c>
      <c r="M139" s="8">
        <f t="shared" si="22"/>
        <v>0.2804163571073085</v>
      </c>
      <c r="N139" s="8">
        <f t="shared" si="23"/>
        <v>1.4976839439592764</v>
      </c>
      <c r="O139" s="6">
        <f t="shared" si="24"/>
        <v>374.4666666666667</v>
      </c>
      <c r="P139" s="6">
        <f t="shared" si="25"/>
        <v>18.723333333333336</v>
      </c>
      <c r="Q139" s="6">
        <f t="shared" si="26"/>
        <v>18.72</v>
      </c>
      <c r="R139" s="6">
        <f t="shared" si="27"/>
        <v>374.4</v>
      </c>
    </row>
    <row r="140" spans="1:18" ht="30" customHeight="1">
      <c r="A140" s="16"/>
      <c r="B140" s="32"/>
      <c r="C140" s="15"/>
      <c r="D140" s="15"/>
      <c r="E140" s="33"/>
      <c r="F140" s="33"/>
      <c r="G140" s="33"/>
      <c r="H140" s="6"/>
      <c r="I140" s="6"/>
      <c r="J140" s="7"/>
      <c r="K140" s="7"/>
      <c r="L140" s="6"/>
      <c r="M140" s="8"/>
      <c r="N140" s="8"/>
      <c r="O140" s="6"/>
      <c r="P140" s="6"/>
      <c r="Q140" s="6"/>
      <c r="R140" s="47">
        <f>SUM(R7:R139)</f>
        <v>256402.93000000002</v>
      </c>
    </row>
    <row r="141" spans="1:18" ht="23.25" customHeight="1">
      <c r="A141" s="54" t="s">
        <v>160</v>
      </c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4"/>
    </row>
    <row r="142" spans="1:18" ht="15.75" customHeight="1">
      <c r="A142" s="55"/>
      <c r="B142" s="55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</row>
    <row r="143" spans="1:18" s="2" customFormat="1" ht="15.75" customHeight="1">
      <c r="A143" s="56" t="s">
        <v>337</v>
      </c>
      <c r="B143" s="56"/>
      <c r="C143" s="56"/>
      <c r="D143" s="9"/>
      <c r="E143" s="57" t="s">
        <v>15</v>
      </c>
      <c r="F143" s="57"/>
      <c r="G143" s="57"/>
      <c r="H143" s="57"/>
      <c r="I143" s="57"/>
      <c r="J143" s="57"/>
      <c r="K143" s="10"/>
      <c r="L143" s="10"/>
      <c r="M143" s="10"/>
      <c r="N143" s="10"/>
      <c r="O143" s="10"/>
      <c r="P143" s="10"/>
      <c r="Q143" s="10"/>
      <c r="R143" s="10"/>
    </row>
    <row r="144" spans="1:18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</row>
    <row r="145" spans="1:18">
      <c r="A145" s="9"/>
      <c r="B145" s="11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</row>
    <row r="146" spans="1:18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</row>
    <row r="147" spans="1:18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</row>
  </sheetData>
  <mergeCells count="16">
    <mergeCell ref="P1:R1"/>
    <mergeCell ref="A3:R3"/>
    <mergeCell ref="E4:O4"/>
    <mergeCell ref="A5:A6"/>
    <mergeCell ref="B5:B6"/>
    <mergeCell ref="C5:C6"/>
    <mergeCell ref="D5:D6"/>
    <mergeCell ref="E5:I5"/>
    <mergeCell ref="J5:K5"/>
    <mergeCell ref="L5:N5"/>
    <mergeCell ref="O5:R5"/>
    <mergeCell ref="A141:R141"/>
    <mergeCell ref="A142:B142"/>
    <mergeCell ref="A143:C143"/>
    <mergeCell ref="E143:F143"/>
    <mergeCell ref="G143:J143"/>
  </mergeCells>
  <printOptions horizontalCentered="1" verticalCentered="1"/>
  <pageMargins left="0.43307086614173229" right="0.19685039370078741" top="0.27559055118110237" bottom="0" header="0.15748031496062992" footer="0.31496062992125984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J100"/>
  <sheetViews>
    <sheetView topLeftCell="A98" workbookViewId="0">
      <selection activeCell="I99" sqref="I99"/>
    </sheetView>
  </sheetViews>
  <sheetFormatPr defaultRowHeight="15"/>
  <cols>
    <col min="9" max="9" width="12.28515625" customWidth="1"/>
  </cols>
  <sheetData>
    <row r="1" spans="1:10">
      <c r="A1" s="70" t="s">
        <v>161</v>
      </c>
      <c r="B1" s="48"/>
    </row>
    <row r="2" spans="1:10" ht="15.75" thickBot="1">
      <c r="A2" s="71"/>
      <c r="B2" s="49" t="s">
        <v>162</v>
      </c>
      <c r="I2">
        <v>1752.1</v>
      </c>
    </row>
    <row r="3" spans="1:10" ht="409.6" customHeight="1">
      <c r="A3" s="72" t="s">
        <v>163</v>
      </c>
      <c r="B3" s="74">
        <v>1</v>
      </c>
      <c r="C3" s="74" t="s">
        <v>7</v>
      </c>
      <c r="D3" s="74" t="s">
        <v>164</v>
      </c>
      <c r="E3" s="74" t="s">
        <v>165</v>
      </c>
      <c r="F3" s="74">
        <v>5</v>
      </c>
      <c r="G3" s="74" t="s">
        <v>166</v>
      </c>
      <c r="H3" s="76">
        <v>45.03</v>
      </c>
      <c r="I3" s="74">
        <v>225.15</v>
      </c>
      <c r="J3" s="51"/>
    </row>
    <row r="4" spans="1:10" ht="15.75" thickBot="1">
      <c r="A4" s="73"/>
      <c r="B4" s="75"/>
      <c r="C4" s="75"/>
      <c r="D4" s="75"/>
      <c r="E4" s="75"/>
      <c r="F4" s="75"/>
      <c r="G4" s="75"/>
      <c r="H4" s="77"/>
      <c r="I4" s="75"/>
      <c r="J4" s="53" t="s">
        <v>162</v>
      </c>
    </row>
    <row r="5" spans="1:10" ht="409.6" customHeight="1">
      <c r="A5" s="78" t="s">
        <v>163</v>
      </c>
      <c r="B5" s="70">
        <v>2</v>
      </c>
      <c r="C5" s="70" t="s">
        <v>7</v>
      </c>
      <c r="D5" s="70" t="s">
        <v>167</v>
      </c>
      <c r="E5" s="70" t="s">
        <v>168</v>
      </c>
      <c r="F5" s="70">
        <v>20</v>
      </c>
      <c r="G5" s="70" t="s">
        <v>166</v>
      </c>
      <c r="H5" s="80">
        <v>127.81</v>
      </c>
      <c r="I5" s="70">
        <v>2556.1999999999998</v>
      </c>
      <c r="J5" s="48"/>
    </row>
    <row r="6" spans="1:10" ht="15.75" thickBot="1">
      <c r="A6" s="79"/>
      <c r="B6" s="71"/>
      <c r="C6" s="71"/>
      <c r="D6" s="71"/>
      <c r="E6" s="71"/>
      <c r="F6" s="71"/>
      <c r="G6" s="71"/>
      <c r="H6" s="81"/>
      <c r="I6" s="71"/>
      <c r="J6" s="49" t="s">
        <v>162</v>
      </c>
    </row>
    <row r="7" spans="1:10" ht="409.6" customHeight="1">
      <c r="A7" s="72" t="s">
        <v>163</v>
      </c>
      <c r="B7" s="74">
        <v>2</v>
      </c>
      <c r="C7" s="74" t="s">
        <v>7</v>
      </c>
      <c r="D7" s="74" t="s">
        <v>169</v>
      </c>
      <c r="E7" s="74" t="s">
        <v>170</v>
      </c>
      <c r="F7" s="74">
        <v>55</v>
      </c>
      <c r="G7" s="74" t="s">
        <v>166</v>
      </c>
      <c r="H7" s="76">
        <v>45.82</v>
      </c>
      <c r="I7" s="74">
        <v>2520.1</v>
      </c>
      <c r="J7" s="51"/>
    </row>
    <row r="8" spans="1:10" ht="15.75" thickBot="1">
      <c r="A8" s="73"/>
      <c r="B8" s="75"/>
      <c r="C8" s="75"/>
      <c r="D8" s="75"/>
      <c r="E8" s="75"/>
      <c r="F8" s="75"/>
      <c r="G8" s="75"/>
      <c r="H8" s="77"/>
      <c r="I8" s="75"/>
      <c r="J8" s="53" t="s">
        <v>162</v>
      </c>
    </row>
    <row r="9" spans="1:10" ht="409.6" customHeight="1">
      <c r="A9" s="78" t="s">
        <v>163</v>
      </c>
      <c r="B9" s="70">
        <v>3</v>
      </c>
      <c r="C9" s="70" t="s">
        <v>7</v>
      </c>
      <c r="D9" s="70" t="s">
        <v>171</v>
      </c>
      <c r="E9" s="70" t="s">
        <v>172</v>
      </c>
      <c r="F9" s="70">
        <v>14</v>
      </c>
      <c r="G9" s="70" t="s">
        <v>166</v>
      </c>
      <c r="H9" s="80">
        <v>56.03</v>
      </c>
      <c r="I9" s="70">
        <v>784.42</v>
      </c>
      <c r="J9" s="48"/>
    </row>
    <row r="10" spans="1:10" ht="15.75" thickBot="1">
      <c r="A10" s="79"/>
      <c r="B10" s="71"/>
      <c r="C10" s="71"/>
      <c r="D10" s="71"/>
      <c r="E10" s="71"/>
      <c r="F10" s="71"/>
      <c r="G10" s="71"/>
      <c r="H10" s="81"/>
      <c r="I10" s="71"/>
      <c r="J10" s="49" t="s">
        <v>162</v>
      </c>
    </row>
    <row r="11" spans="1:10" ht="409.6" customHeight="1">
      <c r="A11" s="72" t="s">
        <v>163</v>
      </c>
      <c r="B11" s="74">
        <v>3</v>
      </c>
      <c r="C11" s="74" t="s">
        <v>7</v>
      </c>
      <c r="D11" s="74" t="s">
        <v>173</v>
      </c>
      <c r="E11" s="74" t="s">
        <v>174</v>
      </c>
      <c r="F11" s="74">
        <v>10</v>
      </c>
      <c r="G11" s="74" t="s">
        <v>166</v>
      </c>
      <c r="H11" s="76">
        <v>35.090000000000003</v>
      </c>
      <c r="I11" s="74">
        <v>350.9</v>
      </c>
      <c r="J11" s="51"/>
    </row>
    <row r="12" spans="1:10" ht="15.75" thickBot="1">
      <c r="A12" s="73"/>
      <c r="B12" s="75"/>
      <c r="C12" s="75"/>
      <c r="D12" s="75"/>
      <c r="E12" s="75"/>
      <c r="F12" s="75"/>
      <c r="G12" s="75"/>
      <c r="H12" s="77"/>
      <c r="I12" s="75"/>
      <c r="J12" s="53" t="s">
        <v>162</v>
      </c>
    </row>
    <row r="13" spans="1:10" ht="409.6" customHeight="1">
      <c r="A13" s="78" t="s">
        <v>163</v>
      </c>
      <c r="B13" s="70">
        <v>4</v>
      </c>
      <c r="C13" s="70" t="s">
        <v>7</v>
      </c>
      <c r="D13" s="70" t="s">
        <v>171</v>
      </c>
      <c r="E13" s="70" t="s">
        <v>172</v>
      </c>
      <c r="F13" s="70">
        <v>14</v>
      </c>
      <c r="G13" s="70" t="s">
        <v>166</v>
      </c>
      <c r="H13" s="80">
        <v>66.36</v>
      </c>
      <c r="I13" s="70">
        <v>929.04</v>
      </c>
      <c r="J13" s="48"/>
    </row>
    <row r="14" spans="1:10" ht="15.75" thickBot="1">
      <c r="A14" s="79"/>
      <c r="B14" s="71"/>
      <c r="C14" s="71"/>
      <c r="D14" s="71"/>
      <c r="E14" s="71"/>
      <c r="F14" s="71"/>
      <c r="G14" s="71"/>
      <c r="H14" s="81"/>
      <c r="I14" s="71"/>
      <c r="J14" s="49" t="s">
        <v>162</v>
      </c>
    </row>
    <row r="15" spans="1:10" ht="409.6" customHeight="1">
      <c r="A15" s="72" t="s">
        <v>163</v>
      </c>
      <c r="B15" s="74">
        <v>5</v>
      </c>
      <c r="C15" s="74" t="s">
        <v>7</v>
      </c>
      <c r="D15" s="74" t="s">
        <v>175</v>
      </c>
      <c r="E15" s="74" t="s">
        <v>176</v>
      </c>
      <c r="F15" s="74">
        <v>23</v>
      </c>
      <c r="G15" s="74" t="s">
        <v>166</v>
      </c>
      <c r="H15" s="76">
        <v>26.35</v>
      </c>
      <c r="I15" s="74">
        <v>606.04999999999995</v>
      </c>
      <c r="J15" s="51"/>
    </row>
    <row r="16" spans="1:10" ht="15.75" thickBot="1">
      <c r="A16" s="73"/>
      <c r="B16" s="75"/>
      <c r="C16" s="75"/>
      <c r="D16" s="75"/>
      <c r="E16" s="75"/>
      <c r="F16" s="75"/>
      <c r="G16" s="75"/>
      <c r="H16" s="77"/>
      <c r="I16" s="75"/>
      <c r="J16" s="53" t="s">
        <v>162</v>
      </c>
    </row>
    <row r="17" spans="1:10" ht="409.6" customHeight="1">
      <c r="A17" s="78" t="s">
        <v>163</v>
      </c>
      <c r="B17" s="70">
        <v>6</v>
      </c>
      <c r="C17" s="70" t="s">
        <v>7</v>
      </c>
      <c r="D17" s="70" t="s">
        <v>177</v>
      </c>
      <c r="E17" s="70" t="s">
        <v>178</v>
      </c>
      <c r="F17" s="70">
        <v>5</v>
      </c>
      <c r="G17" s="70" t="s">
        <v>166</v>
      </c>
      <c r="H17" s="80">
        <v>434.15</v>
      </c>
      <c r="I17" s="70">
        <v>2170.75</v>
      </c>
      <c r="J17" s="48"/>
    </row>
    <row r="18" spans="1:10" ht="15.75" thickBot="1">
      <c r="A18" s="79"/>
      <c r="B18" s="71"/>
      <c r="C18" s="71"/>
      <c r="D18" s="71"/>
      <c r="E18" s="71"/>
      <c r="F18" s="71"/>
      <c r="G18" s="71"/>
      <c r="H18" s="81"/>
      <c r="I18" s="71"/>
      <c r="J18" s="49" t="s">
        <v>162</v>
      </c>
    </row>
    <row r="19" spans="1:10" ht="409.6" customHeight="1">
      <c r="A19" s="72" t="s">
        <v>163</v>
      </c>
      <c r="B19" s="74">
        <v>7</v>
      </c>
      <c r="C19" s="74" t="s">
        <v>7</v>
      </c>
      <c r="D19" s="74" t="s">
        <v>179</v>
      </c>
      <c r="E19" s="74" t="s">
        <v>172</v>
      </c>
      <c r="F19" s="74">
        <v>10</v>
      </c>
      <c r="G19" s="74" t="s">
        <v>166</v>
      </c>
      <c r="H19" s="76">
        <v>70.290000000000006</v>
      </c>
      <c r="I19" s="74">
        <v>702.9</v>
      </c>
      <c r="J19" s="51"/>
    </row>
    <row r="20" spans="1:10" ht="15.75" thickBot="1">
      <c r="A20" s="73"/>
      <c r="B20" s="75"/>
      <c r="C20" s="75"/>
      <c r="D20" s="75"/>
      <c r="E20" s="75"/>
      <c r="F20" s="75"/>
      <c r="G20" s="75"/>
      <c r="H20" s="77"/>
      <c r="I20" s="75"/>
      <c r="J20" s="53" t="s">
        <v>162</v>
      </c>
    </row>
    <row r="21" spans="1:10" ht="409.6" customHeight="1">
      <c r="A21" s="78" t="s">
        <v>163</v>
      </c>
      <c r="B21" s="70">
        <v>8</v>
      </c>
      <c r="C21" s="70" t="s">
        <v>7</v>
      </c>
      <c r="D21" s="70" t="s">
        <v>180</v>
      </c>
      <c r="E21" s="70" t="s">
        <v>181</v>
      </c>
      <c r="F21" s="70">
        <v>12</v>
      </c>
      <c r="G21" s="70" t="s">
        <v>166</v>
      </c>
      <c r="H21" s="80">
        <v>47.24</v>
      </c>
      <c r="I21" s="70">
        <v>566.88</v>
      </c>
      <c r="J21" s="48"/>
    </row>
    <row r="22" spans="1:10" ht="15.75" thickBot="1">
      <c r="A22" s="79"/>
      <c r="B22" s="71"/>
      <c r="C22" s="71"/>
      <c r="D22" s="71"/>
      <c r="E22" s="71"/>
      <c r="F22" s="71"/>
      <c r="G22" s="71"/>
      <c r="H22" s="81"/>
      <c r="I22" s="71"/>
      <c r="J22" s="49" t="s">
        <v>162</v>
      </c>
    </row>
    <row r="23" spans="1:10" ht="409.6" customHeight="1">
      <c r="A23" s="72" t="s">
        <v>163</v>
      </c>
      <c r="B23" s="74">
        <v>9</v>
      </c>
      <c r="C23" s="74" t="s">
        <v>7</v>
      </c>
      <c r="D23" s="74" t="s">
        <v>182</v>
      </c>
      <c r="E23" s="74" t="s">
        <v>183</v>
      </c>
      <c r="F23" s="74">
        <v>90</v>
      </c>
      <c r="G23" s="74" t="s">
        <v>166</v>
      </c>
      <c r="H23" s="76">
        <v>3.46</v>
      </c>
      <c r="I23" s="74">
        <v>311.39999999999998</v>
      </c>
      <c r="J23" s="51"/>
    </row>
    <row r="24" spans="1:10" ht="15.75" thickBot="1">
      <c r="A24" s="73"/>
      <c r="B24" s="75"/>
      <c r="C24" s="75"/>
      <c r="D24" s="75"/>
      <c r="E24" s="75"/>
      <c r="F24" s="75"/>
      <c r="G24" s="75"/>
      <c r="H24" s="77"/>
      <c r="I24" s="75"/>
      <c r="J24" s="53" t="s">
        <v>162</v>
      </c>
    </row>
    <row r="25" spans="1:10" ht="409.6" customHeight="1">
      <c r="A25" s="78" t="s">
        <v>163</v>
      </c>
      <c r="B25" s="70">
        <v>10</v>
      </c>
      <c r="C25" s="70" t="s">
        <v>7</v>
      </c>
      <c r="D25" s="70" t="s">
        <v>184</v>
      </c>
      <c r="E25" s="70" t="s">
        <v>185</v>
      </c>
      <c r="F25" s="70">
        <v>10</v>
      </c>
      <c r="G25" s="70" t="s">
        <v>166</v>
      </c>
      <c r="H25" s="80">
        <v>291.74</v>
      </c>
      <c r="I25" s="70">
        <v>2917.4</v>
      </c>
      <c r="J25" s="48"/>
    </row>
    <row r="26" spans="1:10" ht="15.75" thickBot="1">
      <c r="A26" s="79"/>
      <c r="B26" s="71"/>
      <c r="C26" s="71"/>
      <c r="D26" s="71"/>
      <c r="E26" s="71"/>
      <c r="F26" s="71"/>
      <c r="G26" s="71"/>
      <c r="H26" s="81"/>
      <c r="I26" s="71"/>
      <c r="J26" s="49" t="s">
        <v>162</v>
      </c>
    </row>
    <row r="27" spans="1:10" ht="409.6" customHeight="1">
      <c r="A27" s="72" t="s">
        <v>163</v>
      </c>
      <c r="B27" s="74">
        <v>11</v>
      </c>
      <c r="C27" s="74" t="s">
        <v>7</v>
      </c>
      <c r="D27" s="74" t="s">
        <v>186</v>
      </c>
      <c r="E27" s="74" t="s">
        <v>187</v>
      </c>
      <c r="F27" s="74">
        <v>10</v>
      </c>
      <c r="G27" s="74" t="s">
        <v>166</v>
      </c>
      <c r="H27" s="76">
        <v>77.55</v>
      </c>
      <c r="I27" s="74">
        <v>775.5</v>
      </c>
      <c r="J27" s="51"/>
    </row>
    <row r="28" spans="1:10" ht="15.75" thickBot="1">
      <c r="A28" s="73"/>
      <c r="B28" s="75"/>
      <c r="C28" s="75"/>
      <c r="D28" s="75"/>
      <c r="E28" s="75"/>
      <c r="F28" s="75"/>
      <c r="G28" s="75"/>
      <c r="H28" s="77"/>
      <c r="I28" s="75"/>
      <c r="J28" s="53" t="s">
        <v>162</v>
      </c>
    </row>
    <row r="29" spans="1:10" ht="409.6" customHeight="1">
      <c r="A29" s="78" t="s">
        <v>163</v>
      </c>
      <c r="B29" s="70">
        <v>12</v>
      </c>
      <c r="C29" s="70" t="s">
        <v>7</v>
      </c>
      <c r="D29" s="70" t="s">
        <v>188</v>
      </c>
      <c r="E29" s="70" t="s">
        <v>189</v>
      </c>
      <c r="F29" s="70">
        <v>3</v>
      </c>
      <c r="G29" s="70" t="s">
        <v>166</v>
      </c>
      <c r="H29" s="80">
        <v>43.62</v>
      </c>
      <c r="I29" s="70">
        <v>130.86000000000001</v>
      </c>
      <c r="J29" s="48"/>
    </row>
    <row r="30" spans="1:10" ht="15.75" thickBot="1">
      <c r="A30" s="79"/>
      <c r="B30" s="71"/>
      <c r="C30" s="71"/>
      <c r="D30" s="71"/>
      <c r="E30" s="71"/>
      <c r="F30" s="71"/>
      <c r="G30" s="71"/>
      <c r="H30" s="81"/>
      <c r="I30" s="71"/>
      <c r="J30" s="49" t="s">
        <v>162</v>
      </c>
    </row>
    <row r="31" spans="1:10" ht="409.6" customHeight="1">
      <c r="A31" s="72" t="s">
        <v>163</v>
      </c>
      <c r="B31" s="74">
        <v>13</v>
      </c>
      <c r="C31" s="74" t="s">
        <v>7</v>
      </c>
      <c r="D31" s="74" t="s">
        <v>190</v>
      </c>
      <c r="E31" s="74" t="s">
        <v>191</v>
      </c>
      <c r="F31" s="74">
        <v>15</v>
      </c>
      <c r="G31" s="74" t="s">
        <v>166</v>
      </c>
      <c r="H31" s="76">
        <v>42.14</v>
      </c>
      <c r="I31" s="74">
        <v>632.1</v>
      </c>
      <c r="J31" s="51"/>
    </row>
    <row r="32" spans="1:10" ht="15.75" thickBot="1">
      <c r="A32" s="73"/>
      <c r="B32" s="75"/>
      <c r="C32" s="75"/>
      <c r="D32" s="75"/>
      <c r="E32" s="75"/>
      <c r="F32" s="75"/>
      <c r="G32" s="75"/>
      <c r="H32" s="77"/>
      <c r="I32" s="75"/>
      <c r="J32" s="53" t="s">
        <v>162</v>
      </c>
    </row>
    <row r="33" spans="1:10" ht="409.6" customHeight="1">
      <c r="A33" s="78" t="s">
        <v>163</v>
      </c>
      <c r="B33" s="70">
        <v>14</v>
      </c>
      <c r="C33" s="70" t="s">
        <v>79</v>
      </c>
      <c r="D33" s="70" t="s">
        <v>188</v>
      </c>
      <c r="E33" s="70" t="s">
        <v>192</v>
      </c>
      <c r="F33" s="70">
        <v>60</v>
      </c>
      <c r="G33" s="70" t="s">
        <v>166</v>
      </c>
      <c r="H33" s="80">
        <v>25.03</v>
      </c>
      <c r="I33" s="70">
        <v>1501.8</v>
      </c>
      <c r="J33" s="48"/>
    </row>
    <row r="34" spans="1:10" ht="15.75" thickBot="1">
      <c r="A34" s="79"/>
      <c r="B34" s="71"/>
      <c r="C34" s="71"/>
      <c r="D34" s="71"/>
      <c r="E34" s="71"/>
      <c r="F34" s="71"/>
      <c r="G34" s="71"/>
      <c r="H34" s="81"/>
      <c r="I34" s="71"/>
      <c r="J34" s="49" t="s">
        <v>162</v>
      </c>
    </row>
    <row r="35" spans="1:10" ht="409.6" customHeight="1">
      <c r="A35" s="72" t="s">
        <v>163</v>
      </c>
      <c r="B35" s="74">
        <v>16</v>
      </c>
      <c r="C35" s="74" t="s">
        <v>7</v>
      </c>
      <c r="D35" s="74" t="s">
        <v>193</v>
      </c>
      <c r="E35" s="74" t="s">
        <v>194</v>
      </c>
      <c r="F35" s="74">
        <v>1</v>
      </c>
      <c r="G35" s="74" t="s">
        <v>166</v>
      </c>
      <c r="H35" s="76">
        <v>67.3</v>
      </c>
      <c r="I35" s="74">
        <v>67.3</v>
      </c>
      <c r="J35" s="51"/>
    </row>
    <row r="36" spans="1:10" ht="15.75" thickBot="1">
      <c r="A36" s="73"/>
      <c r="B36" s="75"/>
      <c r="C36" s="75"/>
      <c r="D36" s="75"/>
      <c r="E36" s="75"/>
      <c r="F36" s="75"/>
      <c r="G36" s="75"/>
      <c r="H36" s="77"/>
      <c r="I36" s="75"/>
      <c r="J36" s="53" t="s">
        <v>162</v>
      </c>
    </row>
    <row r="37" spans="1:10" ht="409.6" customHeight="1">
      <c r="A37" s="78" t="s">
        <v>163</v>
      </c>
      <c r="B37" s="70">
        <v>17</v>
      </c>
      <c r="C37" s="70" t="s">
        <v>7</v>
      </c>
      <c r="D37" s="70" t="s">
        <v>195</v>
      </c>
      <c r="E37" s="70" t="s">
        <v>196</v>
      </c>
      <c r="F37" s="70">
        <v>120</v>
      </c>
      <c r="G37" s="70" t="s">
        <v>166</v>
      </c>
      <c r="H37" s="80">
        <v>62.7</v>
      </c>
      <c r="I37" s="70">
        <v>7524</v>
      </c>
      <c r="J37" s="48"/>
    </row>
    <row r="38" spans="1:10" ht="15.75" thickBot="1">
      <c r="A38" s="79"/>
      <c r="B38" s="71"/>
      <c r="C38" s="71"/>
      <c r="D38" s="71"/>
      <c r="E38" s="71"/>
      <c r="F38" s="71"/>
      <c r="G38" s="71"/>
      <c r="H38" s="81"/>
      <c r="I38" s="71"/>
      <c r="J38" s="49" t="s">
        <v>162</v>
      </c>
    </row>
    <row r="39" spans="1:10" ht="409.6" customHeight="1">
      <c r="A39" s="72" t="s">
        <v>163</v>
      </c>
      <c r="B39" s="74">
        <v>18</v>
      </c>
      <c r="C39" s="74" t="s">
        <v>7</v>
      </c>
      <c r="D39" s="74" t="s">
        <v>197</v>
      </c>
      <c r="E39" s="74" t="s">
        <v>198</v>
      </c>
      <c r="F39" s="74">
        <v>100</v>
      </c>
      <c r="G39" s="74" t="s">
        <v>166</v>
      </c>
      <c r="H39" s="76">
        <v>95.64</v>
      </c>
      <c r="I39" s="74">
        <v>9564</v>
      </c>
      <c r="J39" s="51"/>
    </row>
    <row r="40" spans="1:10" ht="15.75" thickBot="1">
      <c r="A40" s="73"/>
      <c r="B40" s="75"/>
      <c r="C40" s="75"/>
      <c r="D40" s="75"/>
      <c r="E40" s="75"/>
      <c r="F40" s="75"/>
      <c r="G40" s="75"/>
      <c r="H40" s="77"/>
      <c r="I40" s="75"/>
      <c r="J40" s="53" t="s">
        <v>162</v>
      </c>
    </row>
    <row r="41" spans="1:10" ht="409.6" customHeight="1">
      <c r="A41" s="78" t="s">
        <v>163</v>
      </c>
      <c r="B41" s="70">
        <v>19</v>
      </c>
      <c r="C41" s="70" t="s">
        <v>7</v>
      </c>
      <c r="D41" s="70" t="s">
        <v>199</v>
      </c>
      <c r="E41" s="70" t="s">
        <v>200</v>
      </c>
      <c r="F41" s="70">
        <v>54</v>
      </c>
      <c r="G41" s="70" t="s">
        <v>166</v>
      </c>
      <c r="H41" s="80">
        <v>20.2</v>
      </c>
      <c r="I41" s="70">
        <v>1090.8</v>
      </c>
      <c r="J41" s="48"/>
    </row>
    <row r="42" spans="1:10" ht="15.75" thickBot="1">
      <c r="A42" s="79"/>
      <c r="B42" s="71"/>
      <c r="C42" s="71"/>
      <c r="D42" s="71"/>
      <c r="E42" s="71"/>
      <c r="F42" s="71"/>
      <c r="G42" s="71"/>
      <c r="H42" s="81"/>
      <c r="I42" s="71"/>
      <c r="J42" s="49" t="s">
        <v>162</v>
      </c>
    </row>
    <row r="43" spans="1:10" ht="409.6" customHeight="1">
      <c r="A43" s="72" t="s">
        <v>163</v>
      </c>
      <c r="B43" s="74">
        <v>20</v>
      </c>
      <c r="C43" s="74" t="s">
        <v>7</v>
      </c>
      <c r="D43" s="74" t="s">
        <v>201</v>
      </c>
      <c r="E43" s="74" t="s">
        <v>202</v>
      </c>
      <c r="F43" s="74">
        <v>30</v>
      </c>
      <c r="G43" s="74" t="s">
        <v>166</v>
      </c>
      <c r="H43" s="76">
        <v>215.6</v>
      </c>
      <c r="I43" s="74">
        <v>6468</v>
      </c>
      <c r="J43" s="51"/>
    </row>
    <row r="44" spans="1:10" ht="15.75" thickBot="1">
      <c r="A44" s="73"/>
      <c r="B44" s="75"/>
      <c r="C44" s="75"/>
      <c r="D44" s="75"/>
      <c r="E44" s="75"/>
      <c r="F44" s="75"/>
      <c r="G44" s="75"/>
      <c r="H44" s="77"/>
      <c r="I44" s="75"/>
      <c r="J44" s="53" t="s">
        <v>162</v>
      </c>
    </row>
    <row r="45" spans="1:10" ht="409.6" customHeight="1">
      <c r="A45" s="78" t="s">
        <v>163</v>
      </c>
      <c r="B45" s="70">
        <v>21</v>
      </c>
      <c r="C45" s="70" t="s">
        <v>7</v>
      </c>
      <c r="D45" s="70" t="s">
        <v>203</v>
      </c>
      <c r="E45" s="70" t="s">
        <v>191</v>
      </c>
      <c r="F45" s="70">
        <v>10</v>
      </c>
      <c r="G45" s="70" t="s">
        <v>166</v>
      </c>
      <c r="H45" s="80">
        <v>48.29</v>
      </c>
      <c r="I45" s="70">
        <v>482.9</v>
      </c>
      <c r="J45" s="48"/>
    </row>
    <row r="46" spans="1:10" ht="15.75" thickBot="1">
      <c r="A46" s="79"/>
      <c r="B46" s="71"/>
      <c r="C46" s="71"/>
      <c r="D46" s="71"/>
      <c r="E46" s="71"/>
      <c r="F46" s="71"/>
      <c r="G46" s="71"/>
      <c r="H46" s="81"/>
      <c r="I46" s="71"/>
      <c r="J46" s="49" t="s">
        <v>162</v>
      </c>
    </row>
    <row r="47" spans="1:10" ht="409.6" customHeight="1">
      <c r="A47" s="72" t="s">
        <v>163</v>
      </c>
      <c r="B47" s="74">
        <v>22</v>
      </c>
      <c r="C47" s="74" t="s">
        <v>7</v>
      </c>
      <c r="D47" s="74" t="s">
        <v>204</v>
      </c>
      <c r="E47" s="74" t="s">
        <v>202</v>
      </c>
      <c r="F47" s="74">
        <v>150</v>
      </c>
      <c r="G47" s="74" t="s">
        <v>166</v>
      </c>
      <c r="H47" s="76">
        <v>72.5</v>
      </c>
      <c r="I47" s="74">
        <v>10875</v>
      </c>
      <c r="J47" s="51"/>
    </row>
    <row r="48" spans="1:10" ht="15.75" thickBot="1">
      <c r="A48" s="73"/>
      <c r="B48" s="75"/>
      <c r="C48" s="75"/>
      <c r="D48" s="75"/>
      <c r="E48" s="75"/>
      <c r="F48" s="75"/>
      <c r="G48" s="75"/>
      <c r="H48" s="77"/>
      <c r="I48" s="75"/>
      <c r="J48" s="53" t="s">
        <v>162</v>
      </c>
    </row>
    <row r="49" spans="1:10" ht="409.6" customHeight="1">
      <c r="A49" s="78" t="s">
        <v>163</v>
      </c>
      <c r="B49" s="70">
        <v>23</v>
      </c>
      <c r="C49" s="70" t="s">
        <v>7</v>
      </c>
      <c r="D49" s="70" t="s">
        <v>205</v>
      </c>
      <c r="E49" s="70" t="s">
        <v>202</v>
      </c>
      <c r="F49" s="70">
        <v>190</v>
      </c>
      <c r="G49" s="70" t="s">
        <v>166</v>
      </c>
      <c r="H49" s="80">
        <v>12.7</v>
      </c>
      <c r="I49" s="70">
        <v>2413</v>
      </c>
      <c r="J49" s="48"/>
    </row>
    <row r="50" spans="1:10" ht="15.75" thickBot="1">
      <c r="A50" s="79"/>
      <c r="B50" s="71"/>
      <c r="C50" s="71"/>
      <c r="D50" s="71"/>
      <c r="E50" s="71"/>
      <c r="F50" s="71"/>
      <c r="G50" s="71"/>
      <c r="H50" s="81"/>
      <c r="I50" s="71"/>
      <c r="J50" s="49" t="s">
        <v>162</v>
      </c>
    </row>
    <row r="51" spans="1:10" ht="409.6" customHeight="1">
      <c r="A51" s="72" t="s">
        <v>163</v>
      </c>
      <c r="B51" s="74">
        <v>24</v>
      </c>
      <c r="C51" s="74" t="s">
        <v>7</v>
      </c>
      <c r="D51" s="74" t="s">
        <v>206</v>
      </c>
      <c r="E51" s="74" t="s">
        <v>207</v>
      </c>
      <c r="F51" s="74">
        <v>5</v>
      </c>
      <c r="G51" s="74" t="s">
        <v>166</v>
      </c>
      <c r="H51" s="76">
        <v>38.770000000000003</v>
      </c>
      <c r="I51" s="74">
        <v>193.85</v>
      </c>
      <c r="J51" s="51"/>
    </row>
    <row r="52" spans="1:10" ht="15.75" thickBot="1">
      <c r="A52" s="73"/>
      <c r="B52" s="75"/>
      <c r="C52" s="75"/>
      <c r="D52" s="75"/>
      <c r="E52" s="75"/>
      <c r="F52" s="75"/>
      <c r="G52" s="75"/>
      <c r="H52" s="77"/>
      <c r="I52" s="75"/>
      <c r="J52" s="53" t="s">
        <v>162</v>
      </c>
    </row>
    <row r="53" spans="1:10" ht="409.6" customHeight="1">
      <c r="A53" s="78" t="s">
        <v>163</v>
      </c>
      <c r="B53" s="70">
        <v>25</v>
      </c>
      <c r="C53" s="70" t="s">
        <v>7</v>
      </c>
      <c r="D53" s="70" t="s">
        <v>208</v>
      </c>
      <c r="E53" s="70" t="s">
        <v>196</v>
      </c>
      <c r="F53" s="70">
        <v>10</v>
      </c>
      <c r="G53" s="70" t="s">
        <v>166</v>
      </c>
      <c r="H53" s="80">
        <v>530.04999999999995</v>
      </c>
      <c r="I53" s="70">
        <v>5300.5</v>
      </c>
      <c r="J53" s="48"/>
    </row>
    <row r="54" spans="1:10" ht="15.75" thickBot="1">
      <c r="A54" s="79"/>
      <c r="B54" s="71"/>
      <c r="C54" s="71"/>
      <c r="D54" s="71"/>
      <c r="E54" s="71"/>
      <c r="F54" s="71"/>
      <c r="G54" s="71"/>
      <c r="H54" s="81"/>
      <c r="I54" s="71"/>
      <c r="J54" s="49" t="s">
        <v>162</v>
      </c>
    </row>
    <row r="55" spans="1:10" ht="409.6" customHeight="1">
      <c r="A55" s="72" t="s">
        <v>163</v>
      </c>
      <c r="B55" s="74">
        <v>26</v>
      </c>
      <c r="C55" s="74" t="s">
        <v>7</v>
      </c>
      <c r="D55" s="74" t="s">
        <v>209</v>
      </c>
      <c r="E55" s="74" t="s">
        <v>210</v>
      </c>
      <c r="F55" s="74">
        <v>125</v>
      </c>
      <c r="G55" s="74" t="s">
        <v>166</v>
      </c>
      <c r="H55" s="76">
        <v>74.069999999999993</v>
      </c>
      <c r="I55" s="74">
        <v>9258.75</v>
      </c>
      <c r="J55" s="51"/>
    </row>
    <row r="56" spans="1:10" ht="15.75" thickBot="1">
      <c r="A56" s="73"/>
      <c r="B56" s="75"/>
      <c r="C56" s="75"/>
      <c r="D56" s="75"/>
      <c r="E56" s="75"/>
      <c r="F56" s="75"/>
      <c r="G56" s="75"/>
      <c r="H56" s="77"/>
      <c r="I56" s="75"/>
      <c r="J56" s="53" t="s">
        <v>162</v>
      </c>
    </row>
    <row r="57" spans="1:10" ht="409.6" customHeight="1">
      <c r="A57" s="78" t="s">
        <v>163</v>
      </c>
      <c r="B57" s="70">
        <v>27</v>
      </c>
      <c r="C57" s="70" t="s">
        <v>7</v>
      </c>
      <c r="D57" s="70" t="s">
        <v>211</v>
      </c>
      <c r="E57" s="70" t="s">
        <v>189</v>
      </c>
      <c r="F57" s="70">
        <v>25</v>
      </c>
      <c r="G57" s="70" t="s">
        <v>166</v>
      </c>
      <c r="H57" s="80">
        <v>11.38</v>
      </c>
      <c r="I57" s="70">
        <v>284.5</v>
      </c>
      <c r="J57" s="48"/>
    </row>
    <row r="58" spans="1:10" ht="15.75" thickBot="1">
      <c r="A58" s="79"/>
      <c r="B58" s="71"/>
      <c r="C58" s="71"/>
      <c r="D58" s="71"/>
      <c r="E58" s="71"/>
      <c r="F58" s="71"/>
      <c r="G58" s="71"/>
      <c r="H58" s="81"/>
      <c r="I58" s="71"/>
      <c r="J58" s="49" t="s">
        <v>162</v>
      </c>
    </row>
    <row r="59" spans="1:10" ht="409.6" customHeight="1">
      <c r="A59" s="72" t="s">
        <v>163</v>
      </c>
      <c r="B59" s="74">
        <v>28</v>
      </c>
      <c r="C59" s="74" t="s">
        <v>7</v>
      </c>
      <c r="D59" s="74" t="s">
        <v>212</v>
      </c>
      <c r="E59" s="74" t="s">
        <v>165</v>
      </c>
      <c r="F59" s="74">
        <v>50</v>
      </c>
      <c r="G59" s="74" t="s">
        <v>166</v>
      </c>
      <c r="H59" s="76">
        <v>43.74</v>
      </c>
      <c r="I59" s="74">
        <v>2187</v>
      </c>
      <c r="J59" s="51"/>
    </row>
    <row r="60" spans="1:10" ht="15.75" thickBot="1">
      <c r="A60" s="73"/>
      <c r="B60" s="75"/>
      <c r="C60" s="75"/>
      <c r="D60" s="75"/>
      <c r="E60" s="75"/>
      <c r="F60" s="75"/>
      <c r="G60" s="75"/>
      <c r="H60" s="77"/>
      <c r="I60" s="75"/>
      <c r="J60" s="53" t="s">
        <v>162</v>
      </c>
    </row>
    <row r="61" spans="1:10" ht="409.6" customHeight="1">
      <c r="A61" s="78" t="s">
        <v>163</v>
      </c>
      <c r="B61" s="70">
        <v>29</v>
      </c>
      <c r="C61" s="70" t="s">
        <v>7</v>
      </c>
      <c r="D61" s="70" t="s">
        <v>213</v>
      </c>
      <c r="E61" s="70" t="s">
        <v>189</v>
      </c>
      <c r="F61" s="70">
        <v>20</v>
      </c>
      <c r="G61" s="70" t="s">
        <v>166</v>
      </c>
      <c r="H61" s="80">
        <v>17.25</v>
      </c>
      <c r="I61" s="70">
        <v>345</v>
      </c>
      <c r="J61" s="48"/>
    </row>
    <row r="62" spans="1:10" ht="15.75" thickBot="1">
      <c r="A62" s="79"/>
      <c r="B62" s="71"/>
      <c r="C62" s="71"/>
      <c r="D62" s="71"/>
      <c r="E62" s="71"/>
      <c r="F62" s="71"/>
      <c r="G62" s="71"/>
      <c r="H62" s="81"/>
      <c r="I62" s="71"/>
      <c r="J62" s="49" t="s">
        <v>162</v>
      </c>
    </row>
    <row r="63" spans="1:10" ht="409.6" customHeight="1">
      <c r="A63" s="72" t="s">
        <v>163</v>
      </c>
      <c r="B63" s="74">
        <v>30</v>
      </c>
      <c r="C63" s="74" t="s">
        <v>7</v>
      </c>
      <c r="D63" s="74" t="s">
        <v>214</v>
      </c>
      <c r="E63" s="74" t="s">
        <v>189</v>
      </c>
      <c r="F63" s="74">
        <v>10</v>
      </c>
      <c r="G63" s="74" t="s">
        <v>166</v>
      </c>
      <c r="H63" s="76">
        <v>18</v>
      </c>
      <c r="I63" s="74">
        <v>180</v>
      </c>
      <c r="J63" s="51"/>
    </row>
    <row r="64" spans="1:10" ht="15.75" thickBot="1">
      <c r="A64" s="73"/>
      <c r="B64" s="75"/>
      <c r="C64" s="75"/>
      <c r="D64" s="75"/>
      <c r="E64" s="75"/>
      <c r="F64" s="75"/>
      <c r="G64" s="75"/>
      <c r="H64" s="77"/>
      <c r="I64" s="75"/>
      <c r="J64" s="53" t="s">
        <v>162</v>
      </c>
    </row>
    <row r="65" spans="1:10" ht="409.6" customHeight="1">
      <c r="A65" s="78" t="s">
        <v>163</v>
      </c>
      <c r="B65" s="70">
        <v>31</v>
      </c>
      <c r="C65" s="70" t="s">
        <v>81</v>
      </c>
      <c r="D65" s="70" t="s">
        <v>215</v>
      </c>
      <c r="E65" s="70" t="s">
        <v>178</v>
      </c>
      <c r="F65" s="70">
        <v>5</v>
      </c>
      <c r="G65" s="70" t="s">
        <v>166</v>
      </c>
      <c r="H65" s="80">
        <v>22.65</v>
      </c>
      <c r="I65" s="70">
        <v>113.25</v>
      </c>
      <c r="J65" s="48"/>
    </row>
    <row r="66" spans="1:10" ht="15.75" thickBot="1">
      <c r="A66" s="79"/>
      <c r="B66" s="71"/>
      <c r="C66" s="71"/>
      <c r="D66" s="71"/>
      <c r="E66" s="71"/>
      <c r="F66" s="71"/>
      <c r="G66" s="71"/>
      <c r="H66" s="81"/>
      <c r="I66" s="71"/>
      <c r="J66" s="49" t="s">
        <v>162</v>
      </c>
    </row>
    <row r="67" spans="1:10" ht="409.6" customHeight="1">
      <c r="A67" s="72" t="s">
        <v>163</v>
      </c>
      <c r="B67" s="74">
        <v>32</v>
      </c>
      <c r="C67" s="74" t="s">
        <v>82</v>
      </c>
      <c r="D67" s="74" t="s">
        <v>215</v>
      </c>
      <c r="E67" s="74" t="s">
        <v>178</v>
      </c>
      <c r="F67" s="74">
        <v>35</v>
      </c>
      <c r="G67" s="74" t="s">
        <v>166</v>
      </c>
      <c r="H67" s="76">
        <v>47.36</v>
      </c>
      <c r="I67" s="74">
        <v>1657.6</v>
      </c>
      <c r="J67" s="51"/>
    </row>
    <row r="68" spans="1:10" ht="15.75" thickBot="1">
      <c r="A68" s="73"/>
      <c r="B68" s="75"/>
      <c r="C68" s="75"/>
      <c r="D68" s="75"/>
      <c r="E68" s="75"/>
      <c r="F68" s="75"/>
      <c r="G68" s="75"/>
      <c r="H68" s="77"/>
      <c r="I68" s="75"/>
      <c r="J68" s="53" t="s">
        <v>162</v>
      </c>
    </row>
    <row r="69" spans="1:10" ht="409.6" customHeight="1">
      <c r="A69" s="78" t="s">
        <v>163</v>
      </c>
      <c r="B69" s="70">
        <v>33</v>
      </c>
      <c r="C69" s="70" t="s">
        <v>7</v>
      </c>
      <c r="D69" s="70" t="s">
        <v>177</v>
      </c>
      <c r="E69" s="70" t="s">
        <v>178</v>
      </c>
      <c r="F69" s="70">
        <v>5</v>
      </c>
      <c r="G69" s="70" t="s">
        <v>166</v>
      </c>
      <c r="H69" s="80">
        <v>378.69</v>
      </c>
      <c r="I69" s="70">
        <v>1893.45</v>
      </c>
      <c r="J69" s="48"/>
    </row>
    <row r="70" spans="1:10" ht="15.75" thickBot="1">
      <c r="A70" s="79"/>
      <c r="B70" s="71"/>
      <c r="C70" s="71"/>
      <c r="D70" s="71"/>
      <c r="E70" s="71"/>
      <c r="F70" s="71"/>
      <c r="G70" s="71"/>
      <c r="H70" s="81"/>
      <c r="I70" s="71"/>
      <c r="J70" s="49" t="s">
        <v>162</v>
      </c>
    </row>
    <row r="71" spans="1:10" ht="409.6" customHeight="1">
      <c r="A71" s="72" t="s">
        <v>163</v>
      </c>
      <c r="B71" s="74">
        <v>34</v>
      </c>
      <c r="C71" s="74" t="s">
        <v>7</v>
      </c>
      <c r="D71" s="74" t="s">
        <v>216</v>
      </c>
      <c r="E71" s="74" t="s">
        <v>217</v>
      </c>
      <c r="F71" s="74">
        <v>10</v>
      </c>
      <c r="G71" s="74" t="s">
        <v>166</v>
      </c>
      <c r="H71" s="76">
        <v>225.92</v>
      </c>
      <c r="I71" s="74">
        <v>2259.1999999999998</v>
      </c>
      <c r="J71" s="51"/>
    </row>
    <row r="72" spans="1:10" ht="15.75" thickBot="1">
      <c r="A72" s="73"/>
      <c r="B72" s="75"/>
      <c r="C72" s="75"/>
      <c r="D72" s="75"/>
      <c r="E72" s="75"/>
      <c r="F72" s="75"/>
      <c r="G72" s="75"/>
      <c r="H72" s="77"/>
      <c r="I72" s="75"/>
      <c r="J72" s="53" t="s">
        <v>162</v>
      </c>
    </row>
    <row r="73" spans="1:10" ht="409.6" customHeight="1">
      <c r="A73" s="78" t="s">
        <v>163</v>
      </c>
      <c r="B73" s="70">
        <v>35</v>
      </c>
      <c r="C73" s="70" t="s">
        <v>7</v>
      </c>
      <c r="D73" s="70" t="s">
        <v>218</v>
      </c>
      <c r="E73" s="70" t="s">
        <v>219</v>
      </c>
      <c r="F73" s="70">
        <v>10</v>
      </c>
      <c r="G73" s="70" t="s">
        <v>166</v>
      </c>
      <c r="H73" s="80">
        <v>163.37</v>
      </c>
      <c r="I73" s="70">
        <v>1633.7</v>
      </c>
      <c r="J73" s="48"/>
    </row>
    <row r="74" spans="1:10" ht="15.75" thickBot="1">
      <c r="A74" s="79"/>
      <c r="B74" s="71"/>
      <c r="C74" s="71"/>
      <c r="D74" s="71"/>
      <c r="E74" s="71"/>
      <c r="F74" s="71"/>
      <c r="G74" s="71"/>
      <c r="H74" s="81"/>
      <c r="I74" s="71"/>
      <c r="J74" s="49" t="s">
        <v>162</v>
      </c>
    </row>
    <row r="75" spans="1:10" ht="409.6" customHeight="1">
      <c r="A75" s="72" t="s">
        <v>163</v>
      </c>
      <c r="B75" s="74">
        <v>36</v>
      </c>
      <c r="C75" s="74" t="s">
        <v>7</v>
      </c>
      <c r="D75" s="74" t="s">
        <v>220</v>
      </c>
      <c r="E75" s="74" t="s">
        <v>221</v>
      </c>
      <c r="F75" s="74">
        <v>100</v>
      </c>
      <c r="G75" s="74" t="s">
        <v>166</v>
      </c>
      <c r="H75" s="76">
        <v>29.83</v>
      </c>
      <c r="I75" s="74">
        <v>2983</v>
      </c>
      <c r="J75" s="51"/>
    </row>
    <row r="76" spans="1:10" ht="15.75" thickBot="1">
      <c r="A76" s="73"/>
      <c r="B76" s="75"/>
      <c r="C76" s="75"/>
      <c r="D76" s="75"/>
      <c r="E76" s="75"/>
      <c r="F76" s="75"/>
      <c r="G76" s="75"/>
      <c r="H76" s="77"/>
      <c r="I76" s="75"/>
      <c r="J76" s="53" t="s">
        <v>162</v>
      </c>
    </row>
    <row r="77" spans="1:10" ht="409.6" customHeight="1">
      <c r="A77" s="78" t="s">
        <v>163</v>
      </c>
      <c r="B77" s="70">
        <v>37</v>
      </c>
      <c r="C77" s="70" t="s">
        <v>7</v>
      </c>
      <c r="D77" s="70" t="s">
        <v>222</v>
      </c>
      <c r="E77" s="70" t="s">
        <v>223</v>
      </c>
      <c r="F77" s="70">
        <v>100</v>
      </c>
      <c r="G77" s="70" t="s">
        <v>166</v>
      </c>
      <c r="H77" s="80">
        <v>29.92</v>
      </c>
      <c r="I77" s="70">
        <v>2992</v>
      </c>
      <c r="J77" s="48"/>
    </row>
    <row r="78" spans="1:10" ht="15.75" thickBot="1">
      <c r="A78" s="79"/>
      <c r="B78" s="71"/>
      <c r="C78" s="71"/>
      <c r="D78" s="71"/>
      <c r="E78" s="71"/>
      <c r="F78" s="71"/>
      <c r="G78" s="71"/>
      <c r="H78" s="81"/>
      <c r="I78" s="71"/>
      <c r="J78" s="49" t="s">
        <v>162</v>
      </c>
    </row>
    <row r="79" spans="1:10" ht="409.6" customHeight="1">
      <c r="A79" s="72" t="s">
        <v>163</v>
      </c>
      <c r="B79" s="74">
        <v>38</v>
      </c>
      <c r="C79" s="74" t="s">
        <v>7</v>
      </c>
      <c r="D79" s="74" t="s">
        <v>224</v>
      </c>
      <c r="E79" s="74" t="s">
        <v>225</v>
      </c>
      <c r="F79" s="74">
        <v>100</v>
      </c>
      <c r="G79" s="74" t="s">
        <v>166</v>
      </c>
      <c r="H79" s="76">
        <v>29.09</v>
      </c>
      <c r="I79" s="74">
        <v>2909</v>
      </c>
      <c r="J79" s="51"/>
    </row>
    <row r="80" spans="1:10" ht="15.75" thickBot="1">
      <c r="A80" s="73"/>
      <c r="B80" s="75"/>
      <c r="C80" s="75"/>
      <c r="D80" s="75"/>
      <c r="E80" s="75"/>
      <c r="F80" s="75"/>
      <c r="G80" s="75"/>
      <c r="H80" s="77"/>
      <c r="I80" s="75"/>
      <c r="J80" s="53" t="s">
        <v>162</v>
      </c>
    </row>
    <row r="81" spans="1:10" ht="409.6" customHeight="1">
      <c r="A81" s="78" t="s">
        <v>163</v>
      </c>
      <c r="B81" s="70">
        <v>39</v>
      </c>
      <c r="C81" s="70" t="s">
        <v>7</v>
      </c>
      <c r="D81" s="70" t="s">
        <v>226</v>
      </c>
      <c r="E81" s="70" t="s">
        <v>227</v>
      </c>
      <c r="F81" s="70" t="s">
        <v>228</v>
      </c>
      <c r="G81" s="70" t="s">
        <v>166</v>
      </c>
      <c r="H81" s="80">
        <v>6.57</v>
      </c>
      <c r="I81" s="70">
        <v>6668.55</v>
      </c>
      <c r="J81" s="48"/>
    </row>
    <row r="82" spans="1:10" ht="15.75" thickBot="1">
      <c r="A82" s="79"/>
      <c r="B82" s="71"/>
      <c r="C82" s="71"/>
      <c r="D82" s="71"/>
      <c r="E82" s="71"/>
      <c r="F82" s="71"/>
      <c r="G82" s="71"/>
      <c r="H82" s="81"/>
      <c r="I82" s="71"/>
      <c r="J82" s="49" t="s">
        <v>162</v>
      </c>
    </row>
    <row r="83" spans="1:10" ht="409.6" customHeight="1">
      <c r="A83" s="72" t="s">
        <v>163</v>
      </c>
      <c r="B83" s="74">
        <v>40</v>
      </c>
      <c r="C83" s="74" t="s">
        <v>7</v>
      </c>
      <c r="D83" s="74" t="s">
        <v>229</v>
      </c>
      <c r="E83" s="74" t="s">
        <v>230</v>
      </c>
      <c r="F83" s="74">
        <v>5</v>
      </c>
      <c r="G83" s="74" t="s">
        <v>166</v>
      </c>
      <c r="H83" s="76">
        <v>592.84</v>
      </c>
      <c r="I83" s="74">
        <v>2964.2</v>
      </c>
      <c r="J83" s="51"/>
    </row>
    <row r="84" spans="1:10" ht="15.75" thickBot="1">
      <c r="A84" s="73"/>
      <c r="B84" s="75"/>
      <c r="C84" s="75"/>
      <c r="D84" s="75"/>
      <c r="E84" s="75"/>
      <c r="F84" s="75"/>
      <c r="G84" s="75"/>
      <c r="H84" s="77"/>
      <c r="I84" s="75"/>
      <c r="J84" s="53" t="s">
        <v>162</v>
      </c>
    </row>
    <row r="85" spans="1:10" ht="409.6" customHeight="1">
      <c r="A85" s="78" t="s">
        <v>163</v>
      </c>
      <c r="B85" s="70">
        <v>41</v>
      </c>
      <c r="C85" s="70" t="s">
        <v>7</v>
      </c>
      <c r="D85" s="70" t="s">
        <v>231</v>
      </c>
      <c r="E85" s="70" t="s">
        <v>232</v>
      </c>
      <c r="F85" s="70">
        <v>14</v>
      </c>
      <c r="G85" s="70" t="s">
        <v>166</v>
      </c>
      <c r="H85" s="80">
        <v>125.46</v>
      </c>
      <c r="I85" s="70">
        <v>1756.44</v>
      </c>
      <c r="J85" s="48"/>
    </row>
    <row r="86" spans="1:10" ht="15.75" thickBot="1">
      <c r="A86" s="79"/>
      <c r="B86" s="71"/>
      <c r="C86" s="71"/>
      <c r="D86" s="71"/>
      <c r="E86" s="71"/>
      <c r="F86" s="71"/>
      <c r="G86" s="71"/>
      <c r="H86" s="81"/>
      <c r="I86" s="71"/>
      <c r="J86" s="49" t="s">
        <v>162</v>
      </c>
    </row>
    <row r="87" spans="1:10" ht="409.6" customHeight="1">
      <c r="A87" s="72" t="s">
        <v>163</v>
      </c>
      <c r="B87" s="74">
        <v>42</v>
      </c>
      <c r="C87" s="74" t="s">
        <v>7</v>
      </c>
      <c r="D87" s="74" t="s">
        <v>231</v>
      </c>
      <c r="E87" s="74" t="s">
        <v>232</v>
      </c>
      <c r="F87" s="74">
        <v>10</v>
      </c>
      <c r="G87" s="74" t="s">
        <v>166</v>
      </c>
      <c r="H87" s="76">
        <v>138.54</v>
      </c>
      <c r="I87" s="74">
        <v>1385.4</v>
      </c>
      <c r="J87" s="51"/>
    </row>
    <row r="88" spans="1:10" ht="15.75" thickBot="1">
      <c r="A88" s="73"/>
      <c r="B88" s="75"/>
      <c r="C88" s="75"/>
      <c r="D88" s="75"/>
      <c r="E88" s="75"/>
      <c r="F88" s="75"/>
      <c r="G88" s="75"/>
      <c r="H88" s="77"/>
      <c r="I88" s="75"/>
      <c r="J88" s="53" t="s">
        <v>162</v>
      </c>
    </row>
    <row r="89" spans="1:10" ht="409.6" customHeight="1">
      <c r="A89" s="78" t="s">
        <v>163</v>
      </c>
      <c r="B89" s="70">
        <v>43</v>
      </c>
      <c r="C89" s="70" t="s">
        <v>7</v>
      </c>
      <c r="D89" s="70" t="s">
        <v>233</v>
      </c>
      <c r="E89" s="70" t="s">
        <v>234</v>
      </c>
      <c r="F89" s="70">
        <v>20</v>
      </c>
      <c r="G89" s="70" t="s">
        <v>166</v>
      </c>
      <c r="H89" s="80">
        <v>221.69</v>
      </c>
      <c r="I89" s="70">
        <v>4433.8</v>
      </c>
      <c r="J89" s="48"/>
    </row>
    <row r="90" spans="1:10" ht="15.75" thickBot="1">
      <c r="A90" s="79"/>
      <c r="B90" s="71"/>
      <c r="C90" s="71"/>
      <c r="D90" s="71"/>
      <c r="E90" s="71"/>
      <c r="F90" s="71"/>
      <c r="G90" s="71"/>
      <c r="H90" s="81"/>
      <c r="I90" s="71"/>
      <c r="J90" s="49" t="s">
        <v>162</v>
      </c>
    </row>
    <row r="91" spans="1:10" ht="409.6" customHeight="1">
      <c r="A91" s="72" t="s">
        <v>163</v>
      </c>
      <c r="B91" s="74">
        <v>44</v>
      </c>
      <c r="C91" s="74" t="s">
        <v>114</v>
      </c>
      <c r="D91" s="74" t="s">
        <v>235</v>
      </c>
      <c r="E91" s="74" t="s">
        <v>168</v>
      </c>
      <c r="F91" s="74">
        <v>36</v>
      </c>
      <c r="G91" s="74" t="s">
        <v>166</v>
      </c>
      <c r="H91" s="76">
        <v>216.52</v>
      </c>
      <c r="I91" s="74">
        <v>7794.72</v>
      </c>
      <c r="J91" s="51"/>
    </row>
    <row r="92" spans="1:10" ht="15.75" thickBot="1">
      <c r="A92" s="73"/>
      <c r="B92" s="75"/>
      <c r="C92" s="75"/>
      <c r="D92" s="75"/>
      <c r="E92" s="75"/>
      <c r="F92" s="75"/>
      <c r="G92" s="75"/>
      <c r="H92" s="77"/>
      <c r="I92" s="75"/>
      <c r="J92" s="53" t="s">
        <v>162</v>
      </c>
    </row>
    <row r="93" spans="1:10" ht="409.6" customHeight="1">
      <c r="A93" s="78" t="s">
        <v>163</v>
      </c>
      <c r="B93" s="70">
        <v>45</v>
      </c>
      <c r="C93" s="70" t="s">
        <v>85</v>
      </c>
      <c r="D93" s="70" t="s">
        <v>236</v>
      </c>
      <c r="E93" s="70" t="s">
        <v>237</v>
      </c>
      <c r="F93" s="70">
        <v>40</v>
      </c>
      <c r="G93" s="70" t="s">
        <v>166</v>
      </c>
      <c r="H93" s="80">
        <v>2.99</v>
      </c>
      <c r="I93" s="70">
        <v>119.6</v>
      </c>
      <c r="J93" s="48"/>
    </row>
    <row r="94" spans="1:10" ht="15.75" thickBot="1">
      <c r="A94" s="79"/>
      <c r="B94" s="71"/>
      <c r="C94" s="71"/>
      <c r="D94" s="71"/>
      <c r="E94" s="71"/>
      <c r="F94" s="71"/>
      <c r="G94" s="71"/>
      <c r="H94" s="81"/>
      <c r="I94" s="71"/>
      <c r="J94" s="49" t="s">
        <v>162</v>
      </c>
    </row>
    <row r="95" spans="1:10" ht="409.6" customHeight="1">
      <c r="A95" s="72" t="s">
        <v>163</v>
      </c>
      <c r="B95" s="74">
        <v>46</v>
      </c>
      <c r="C95" s="74" t="s">
        <v>7</v>
      </c>
      <c r="D95" s="74" t="s">
        <v>238</v>
      </c>
      <c r="E95" s="74" t="s">
        <v>239</v>
      </c>
      <c r="F95" s="74">
        <v>10</v>
      </c>
      <c r="G95" s="74" t="s">
        <v>166</v>
      </c>
      <c r="H95" s="76">
        <v>250.82</v>
      </c>
      <c r="I95" s="74">
        <v>2508.1999999999998</v>
      </c>
      <c r="J95" s="51"/>
    </row>
    <row r="96" spans="1:10" ht="15.75" thickBot="1">
      <c r="A96" s="73"/>
      <c r="B96" s="75"/>
      <c r="C96" s="75"/>
      <c r="D96" s="75"/>
      <c r="E96" s="75"/>
      <c r="F96" s="75"/>
      <c r="G96" s="75"/>
      <c r="H96" s="77"/>
      <c r="I96" s="75"/>
      <c r="J96" s="53" t="s">
        <v>162</v>
      </c>
    </row>
    <row r="97" spans="1:10" ht="409.6" customHeight="1">
      <c r="A97" s="78" t="s">
        <v>163</v>
      </c>
      <c r="B97" s="70">
        <v>47</v>
      </c>
      <c r="C97" s="70" t="s">
        <v>7</v>
      </c>
      <c r="D97" s="70" t="s">
        <v>240</v>
      </c>
      <c r="E97" s="70" t="s">
        <v>200</v>
      </c>
      <c r="F97" s="70">
        <v>5</v>
      </c>
      <c r="G97" s="70" t="s">
        <v>166</v>
      </c>
      <c r="H97" s="80">
        <v>108.3</v>
      </c>
      <c r="I97" s="70">
        <v>541.5</v>
      </c>
      <c r="J97" s="48"/>
    </row>
    <row r="98" spans="1:10" ht="15.75" thickBot="1">
      <c r="A98" s="79"/>
      <c r="B98" s="71"/>
      <c r="C98" s="71"/>
      <c r="D98" s="71"/>
      <c r="E98" s="71"/>
      <c r="F98" s="71"/>
      <c r="G98" s="71"/>
      <c r="H98" s="81"/>
      <c r="I98" s="71"/>
      <c r="J98" s="49" t="s">
        <v>162</v>
      </c>
    </row>
    <row r="99" spans="1:10" ht="409.5">
      <c r="A99" s="50" t="s">
        <v>163</v>
      </c>
      <c r="B99" s="51">
        <v>49</v>
      </c>
      <c r="C99" s="51" t="s">
        <v>115</v>
      </c>
      <c r="D99" s="51" t="s">
        <v>235</v>
      </c>
      <c r="E99" s="51" t="s">
        <v>168</v>
      </c>
      <c r="F99" s="51">
        <v>5</v>
      </c>
      <c r="G99" s="51" t="s">
        <v>166</v>
      </c>
      <c r="H99" s="52">
        <v>33.82</v>
      </c>
      <c r="I99" s="51">
        <v>169.1</v>
      </c>
    </row>
    <row r="100" spans="1:10">
      <c r="I100">
        <f>SUM(I1:I99)</f>
        <v>120450.86</v>
      </c>
    </row>
  </sheetData>
  <mergeCells count="433">
    <mergeCell ref="I97:I98"/>
    <mergeCell ref="H95:H96"/>
    <mergeCell ref="I95:I96"/>
    <mergeCell ref="A97:A98"/>
    <mergeCell ref="B97:B98"/>
    <mergeCell ref="C97:C98"/>
    <mergeCell ref="D97:D98"/>
    <mergeCell ref="E97:E98"/>
    <mergeCell ref="F97:F98"/>
    <mergeCell ref="G97:G98"/>
    <mergeCell ref="H97:H98"/>
    <mergeCell ref="G93:G94"/>
    <mergeCell ref="H93:H94"/>
    <mergeCell ref="I93:I94"/>
    <mergeCell ref="A95:A96"/>
    <mergeCell ref="B95:B96"/>
    <mergeCell ref="C95:C96"/>
    <mergeCell ref="D95:D96"/>
    <mergeCell ref="E95:E96"/>
    <mergeCell ref="F95:F96"/>
    <mergeCell ref="G95:G96"/>
    <mergeCell ref="A93:A94"/>
    <mergeCell ref="B93:B94"/>
    <mergeCell ref="C93:C94"/>
    <mergeCell ref="D93:D94"/>
    <mergeCell ref="E93:E94"/>
    <mergeCell ref="F93:F94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A89:A90"/>
    <mergeCell ref="B89:B90"/>
    <mergeCell ref="C89:C90"/>
    <mergeCell ref="D89:D90"/>
    <mergeCell ref="E89:E90"/>
    <mergeCell ref="F89:F90"/>
    <mergeCell ref="G89:G90"/>
    <mergeCell ref="H89:H90"/>
    <mergeCell ref="I89:I90"/>
    <mergeCell ref="G85:G86"/>
    <mergeCell ref="H85:H86"/>
    <mergeCell ref="I85:I86"/>
    <mergeCell ref="A87:A88"/>
    <mergeCell ref="B87:B88"/>
    <mergeCell ref="C87:C88"/>
    <mergeCell ref="D87:D88"/>
    <mergeCell ref="E87:E88"/>
    <mergeCell ref="F87:F88"/>
    <mergeCell ref="G87:G88"/>
    <mergeCell ref="A85:A86"/>
    <mergeCell ref="B85:B86"/>
    <mergeCell ref="C85:C86"/>
    <mergeCell ref="D85:D86"/>
    <mergeCell ref="E85:E86"/>
    <mergeCell ref="F85:F86"/>
    <mergeCell ref="H87:H88"/>
    <mergeCell ref="I87:I88"/>
    <mergeCell ref="A83:A84"/>
    <mergeCell ref="B83:B84"/>
    <mergeCell ref="C83:C84"/>
    <mergeCell ref="D83:D84"/>
    <mergeCell ref="E83:E84"/>
    <mergeCell ref="F83:F84"/>
    <mergeCell ref="G83:G84"/>
    <mergeCell ref="H83:H84"/>
    <mergeCell ref="I83:I84"/>
    <mergeCell ref="A81:A82"/>
    <mergeCell ref="B81:B82"/>
    <mergeCell ref="C81:C82"/>
    <mergeCell ref="D81:D82"/>
    <mergeCell ref="E81:E82"/>
    <mergeCell ref="F81:F82"/>
    <mergeCell ref="G81:G82"/>
    <mergeCell ref="H81:H82"/>
    <mergeCell ref="I81:I82"/>
    <mergeCell ref="G77:G78"/>
    <mergeCell ref="H77:H78"/>
    <mergeCell ref="I77:I78"/>
    <mergeCell ref="A79:A80"/>
    <mergeCell ref="B79:B80"/>
    <mergeCell ref="C79:C80"/>
    <mergeCell ref="D79:D80"/>
    <mergeCell ref="E79:E80"/>
    <mergeCell ref="F79:F80"/>
    <mergeCell ref="G79:G80"/>
    <mergeCell ref="A77:A78"/>
    <mergeCell ref="B77:B78"/>
    <mergeCell ref="C77:C78"/>
    <mergeCell ref="D77:D78"/>
    <mergeCell ref="E77:E78"/>
    <mergeCell ref="F77:F78"/>
    <mergeCell ref="H79:H80"/>
    <mergeCell ref="I79:I80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G69:G70"/>
    <mergeCell ref="H69:H70"/>
    <mergeCell ref="I69:I70"/>
    <mergeCell ref="A71:A72"/>
    <mergeCell ref="B71:B72"/>
    <mergeCell ref="C71:C72"/>
    <mergeCell ref="D71:D72"/>
    <mergeCell ref="E71:E72"/>
    <mergeCell ref="F71:F72"/>
    <mergeCell ref="G71:G72"/>
    <mergeCell ref="A69:A70"/>
    <mergeCell ref="B69:B70"/>
    <mergeCell ref="C69:C70"/>
    <mergeCell ref="D69:D70"/>
    <mergeCell ref="E69:E70"/>
    <mergeCell ref="F69:F70"/>
    <mergeCell ref="H71:H72"/>
    <mergeCell ref="I71:I72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G61:G62"/>
    <mergeCell ref="H61:H62"/>
    <mergeCell ref="I61:I62"/>
    <mergeCell ref="A63:A64"/>
    <mergeCell ref="B63:B64"/>
    <mergeCell ref="C63:C64"/>
    <mergeCell ref="D63:D64"/>
    <mergeCell ref="E63:E64"/>
    <mergeCell ref="F63:F64"/>
    <mergeCell ref="G63:G64"/>
    <mergeCell ref="A61:A62"/>
    <mergeCell ref="B61:B62"/>
    <mergeCell ref="C61:C62"/>
    <mergeCell ref="D61:D62"/>
    <mergeCell ref="E61:E62"/>
    <mergeCell ref="F61:F62"/>
    <mergeCell ref="H63:H64"/>
    <mergeCell ref="I63:I64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G53:G54"/>
    <mergeCell ref="H53:H54"/>
    <mergeCell ref="I53:I54"/>
    <mergeCell ref="A55:A56"/>
    <mergeCell ref="B55:B56"/>
    <mergeCell ref="C55:C56"/>
    <mergeCell ref="D55:D56"/>
    <mergeCell ref="E55:E56"/>
    <mergeCell ref="F55:F56"/>
    <mergeCell ref="G55:G56"/>
    <mergeCell ref="A53:A54"/>
    <mergeCell ref="B53:B54"/>
    <mergeCell ref="C53:C54"/>
    <mergeCell ref="D53:D54"/>
    <mergeCell ref="E53:E54"/>
    <mergeCell ref="F53:F54"/>
    <mergeCell ref="H55:H56"/>
    <mergeCell ref="I55:I56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G45:G46"/>
    <mergeCell ref="H45:H46"/>
    <mergeCell ref="I45:I46"/>
    <mergeCell ref="A47:A48"/>
    <mergeCell ref="B47:B48"/>
    <mergeCell ref="C47:C48"/>
    <mergeCell ref="D47:D48"/>
    <mergeCell ref="E47:E48"/>
    <mergeCell ref="F47:F48"/>
    <mergeCell ref="G47:G48"/>
    <mergeCell ref="A45:A46"/>
    <mergeCell ref="B45:B46"/>
    <mergeCell ref="C45:C46"/>
    <mergeCell ref="D45:D46"/>
    <mergeCell ref="E45:E46"/>
    <mergeCell ref="F45:F46"/>
    <mergeCell ref="H47:H48"/>
    <mergeCell ref="I47:I48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G37:G38"/>
    <mergeCell ref="H37:H38"/>
    <mergeCell ref="I37:I38"/>
    <mergeCell ref="A39:A40"/>
    <mergeCell ref="B39:B40"/>
    <mergeCell ref="C39:C40"/>
    <mergeCell ref="D39:D40"/>
    <mergeCell ref="E39:E40"/>
    <mergeCell ref="F39:F40"/>
    <mergeCell ref="G39:G40"/>
    <mergeCell ref="A37:A38"/>
    <mergeCell ref="B37:B38"/>
    <mergeCell ref="C37:C38"/>
    <mergeCell ref="D37:D38"/>
    <mergeCell ref="E37:E38"/>
    <mergeCell ref="F37:F38"/>
    <mergeCell ref="H39:H40"/>
    <mergeCell ref="I39:I40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  <mergeCell ref="G29:G30"/>
    <mergeCell ref="H29:H30"/>
    <mergeCell ref="I29:I30"/>
    <mergeCell ref="A31:A32"/>
    <mergeCell ref="B31:B32"/>
    <mergeCell ref="C31:C32"/>
    <mergeCell ref="D31:D32"/>
    <mergeCell ref="E31:E32"/>
    <mergeCell ref="F31:F32"/>
    <mergeCell ref="G31:G32"/>
    <mergeCell ref="A29:A30"/>
    <mergeCell ref="B29:B30"/>
    <mergeCell ref="C29:C30"/>
    <mergeCell ref="D29:D30"/>
    <mergeCell ref="E29:E30"/>
    <mergeCell ref="F29:F30"/>
    <mergeCell ref="H31:H32"/>
    <mergeCell ref="I31:I32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G21:G22"/>
    <mergeCell ref="H21:H22"/>
    <mergeCell ref="I21:I22"/>
    <mergeCell ref="A23:A24"/>
    <mergeCell ref="B23:B24"/>
    <mergeCell ref="C23:C24"/>
    <mergeCell ref="D23:D24"/>
    <mergeCell ref="E23:E24"/>
    <mergeCell ref="F23:F24"/>
    <mergeCell ref="G23:G24"/>
    <mergeCell ref="A21:A22"/>
    <mergeCell ref="B21:B22"/>
    <mergeCell ref="C21:C22"/>
    <mergeCell ref="D21:D22"/>
    <mergeCell ref="E21:E22"/>
    <mergeCell ref="F21:F22"/>
    <mergeCell ref="H23:H24"/>
    <mergeCell ref="I23:I24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G13:G14"/>
    <mergeCell ref="H13:H14"/>
    <mergeCell ref="I13:I14"/>
    <mergeCell ref="A15:A16"/>
    <mergeCell ref="B15:B16"/>
    <mergeCell ref="C15:C16"/>
    <mergeCell ref="D15:D16"/>
    <mergeCell ref="E15:E16"/>
    <mergeCell ref="F15:F16"/>
    <mergeCell ref="G15:G16"/>
    <mergeCell ref="A13:A14"/>
    <mergeCell ref="B13:B14"/>
    <mergeCell ref="C13:C14"/>
    <mergeCell ref="D13:D14"/>
    <mergeCell ref="E13:E14"/>
    <mergeCell ref="F13:F14"/>
    <mergeCell ref="H15:H16"/>
    <mergeCell ref="I15:I16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I3: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1:A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2097" r:id="rId4" name="Control 49">
          <controlPr defaultSize="0" r:id="rId5">
            <anchor moveWithCells="1">
              <from>
                <xdr:col>0</xdr:col>
                <xdr:colOff>0</xdr:colOff>
                <xdr:row>98</xdr:row>
                <xdr:rowOff>0</xdr:rowOff>
              </from>
              <to>
                <xdr:col>0</xdr:col>
                <xdr:colOff>257175</xdr:colOff>
                <xdr:row>98</xdr:row>
                <xdr:rowOff>257175</xdr:rowOff>
              </to>
            </anchor>
          </controlPr>
        </control>
      </mc:Choice>
      <mc:Fallback>
        <control shapeId="2097" r:id="rId4" name="Control 49"/>
      </mc:Fallback>
    </mc:AlternateContent>
    <mc:AlternateContent xmlns:mc="http://schemas.openxmlformats.org/markup-compatibility/2006">
      <mc:Choice Requires="x14">
        <control shapeId="2096" r:id="rId6" name="Control 48">
          <controlPr defaultSize="0" r:id="rId5">
            <anchor moveWithCells="1">
              <from>
                <xdr:col>0</xdr:col>
                <xdr:colOff>0</xdr:colOff>
                <xdr:row>96</xdr:row>
                <xdr:rowOff>0</xdr:rowOff>
              </from>
              <to>
                <xdr:col>0</xdr:col>
                <xdr:colOff>257175</xdr:colOff>
                <xdr:row>96</xdr:row>
                <xdr:rowOff>257175</xdr:rowOff>
              </to>
            </anchor>
          </controlPr>
        </control>
      </mc:Choice>
      <mc:Fallback>
        <control shapeId="2096" r:id="rId6" name="Control 48"/>
      </mc:Fallback>
    </mc:AlternateContent>
    <mc:AlternateContent xmlns:mc="http://schemas.openxmlformats.org/markup-compatibility/2006">
      <mc:Choice Requires="x14">
        <control shapeId="2095" r:id="rId7" name="Control 47">
          <controlPr defaultSize="0" r:id="rId5">
            <anchor moveWithCells="1">
              <from>
                <xdr:col>0</xdr:col>
                <xdr:colOff>0</xdr:colOff>
                <xdr:row>94</xdr:row>
                <xdr:rowOff>0</xdr:rowOff>
              </from>
              <to>
                <xdr:col>0</xdr:col>
                <xdr:colOff>257175</xdr:colOff>
                <xdr:row>94</xdr:row>
                <xdr:rowOff>257175</xdr:rowOff>
              </to>
            </anchor>
          </controlPr>
        </control>
      </mc:Choice>
      <mc:Fallback>
        <control shapeId="2095" r:id="rId7" name="Control 47"/>
      </mc:Fallback>
    </mc:AlternateContent>
    <mc:AlternateContent xmlns:mc="http://schemas.openxmlformats.org/markup-compatibility/2006">
      <mc:Choice Requires="x14">
        <control shapeId="2094" r:id="rId8" name="Control 46">
          <controlPr defaultSize="0" r:id="rId5">
            <anchor moveWithCells="1">
              <from>
                <xdr:col>0</xdr:col>
                <xdr:colOff>0</xdr:colOff>
                <xdr:row>92</xdr:row>
                <xdr:rowOff>0</xdr:rowOff>
              </from>
              <to>
                <xdr:col>0</xdr:col>
                <xdr:colOff>257175</xdr:colOff>
                <xdr:row>92</xdr:row>
                <xdr:rowOff>257175</xdr:rowOff>
              </to>
            </anchor>
          </controlPr>
        </control>
      </mc:Choice>
      <mc:Fallback>
        <control shapeId="2094" r:id="rId8" name="Control 46"/>
      </mc:Fallback>
    </mc:AlternateContent>
    <mc:AlternateContent xmlns:mc="http://schemas.openxmlformats.org/markup-compatibility/2006">
      <mc:Choice Requires="x14">
        <control shapeId="2093" r:id="rId9" name="Control 45">
          <controlPr defaultSize="0" r:id="rId5">
            <anchor moveWithCells="1">
              <from>
                <xdr:col>0</xdr:col>
                <xdr:colOff>0</xdr:colOff>
                <xdr:row>90</xdr:row>
                <xdr:rowOff>0</xdr:rowOff>
              </from>
              <to>
                <xdr:col>0</xdr:col>
                <xdr:colOff>257175</xdr:colOff>
                <xdr:row>90</xdr:row>
                <xdr:rowOff>257175</xdr:rowOff>
              </to>
            </anchor>
          </controlPr>
        </control>
      </mc:Choice>
      <mc:Fallback>
        <control shapeId="2093" r:id="rId9" name="Control 45"/>
      </mc:Fallback>
    </mc:AlternateContent>
    <mc:AlternateContent xmlns:mc="http://schemas.openxmlformats.org/markup-compatibility/2006">
      <mc:Choice Requires="x14">
        <control shapeId="2092" r:id="rId10" name="Control 44">
          <controlPr defaultSize="0" r:id="rId5">
            <anchor moveWithCells="1">
              <from>
                <xdr:col>0</xdr:col>
                <xdr:colOff>0</xdr:colOff>
                <xdr:row>88</xdr:row>
                <xdr:rowOff>0</xdr:rowOff>
              </from>
              <to>
                <xdr:col>0</xdr:col>
                <xdr:colOff>257175</xdr:colOff>
                <xdr:row>88</xdr:row>
                <xdr:rowOff>257175</xdr:rowOff>
              </to>
            </anchor>
          </controlPr>
        </control>
      </mc:Choice>
      <mc:Fallback>
        <control shapeId="2092" r:id="rId10" name="Control 44"/>
      </mc:Fallback>
    </mc:AlternateContent>
    <mc:AlternateContent xmlns:mc="http://schemas.openxmlformats.org/markup-compatibility/2006">
      <mc:Choice Requires="x14">
        <control shapeId="2091" r:id="rId11" name="Control 43">
          <controlPr defaultSize="0" r:id="rId5">
            <anchor moveWithCells="1">
              <from>
                <xdr:col>0</xdr:col>
                <xdr:colOff>0</xdr:colOff>
                <xdr:row>86</xdr:row>
                <xdr:rowOff>0</xdr:rowOff>
              </from>
              <to>
                <xdr:col>0</xdr:col>
                <xdr:colOff>257175</xdr:colOff>
                <xdr:row>86</xdr:row>
                <xdr:rowOff>257175</xdr:rowOff>
              </to>
            </anchor>
          </controlPr>
        </control>
      </mc:Choice>
      <mc:Fallback>
        <control shapeId="2091" r:id="rId11" name="Control 43"/>
      </mc:Fallback>
    </mc:AlternateContent>
    <mc:AlternateContent xmlns:mc="http://schemas.openxmlformats.org/markup-compatibility/2006">
      <mc:Choice Requires="x14">
        <control shapeId="2090" r:id="rId12" name="Control 42">
          <controlPr defaultSize="0" r:id="rId5">
            <anchor moveWithCells="1">
              <from>
                <xdr:col>0</xdr:col>
                <xdr:colOff>0</xdr:colOff>
                <xdr:row>84</xdr:row>
                <xdr:rowOff>0</xdr:rowOff>
              </from>
              <to>
                <xdr:col>0</xdr:col>
                <xdr:colOff>257175</xdr:colOff>
                <xdr:row>84</xdr:row>
                <xdr:rowOff>257175</xdr:rowOff>
              </to>
            </anchor>
          </controlPr>
        </control>
      </mc:Choice>
      <mc:Fallback>
        <control shapeId="2090" r:id="rId12" name="Control 42"/>
      </mc:Fallback>
    </mc:AlternateContent>
    <mc:AlternateContent xmlns:mc="http://schemas.openxmlformats.org/markup-compatibility/2006">
      <mc:Choice Requires="x14">
        <control shapeId="2089" r:id="rId13" name="Control 41">
          <controlPr defaultSize="0" r:id="rId5">
            <anchor moveWithCells="1">
              <from>
                <xdr:col>0</xdr:col>
                <xdr:colOff>0</xdr:colOff>
                <xdr:row>82</xdr:row>
                <xdr:rowOff>0</xdr:rowOff>
              </from>
              <to>
                <xdr:col>0</xdr:col>
                <xdr:colOff>257175</xdr:colOff>
                <xdr:row>82</xdr:row>
                <xdr:rowOff>257175</xdr:rowOff>
              </to>
            </anchor>
          </controlPr>
        </control>
      </mc:Choice>
      <mc:Fallback>
        <control shapeId="2089" r:id="rId13" name="Control 41"/>
      </mc:Fallback>
    </mc:AlternateContent>
    <mc:AlternateContent xmlns:mc="http://schemas.openxmlformats.org/markup-compatibility/2006">
      <mc:Choice Requires="x14">
        <control shapeId="2088" r:id="rId14" name="Control 40">
          <controlPr defaultSize="0" r:id="rId5">
            <anchor moveWithCells="1">
              <from>
                <xdr:col>0</xdr:col>
                <xdr:colOff>0</xdr:colOff>
                <xdr:row>80</xdr:row>
                <xdr:rowOff>0</xdr:rowOff>
              </from>
              <to>
                <xdr:col>0</xdr:col>
                <xdr:colOff>257175</xdr:colOff>
                <xdr:row>80</xdr:row>
                <xdr:rowOff>257175</xdr:rowOff>
              </to>
            </anchor>
          </controlPr>
        </control>
      </mc:Choice>
      <mc:Fallback>
        <control shapeId="2088" r:id="rId14" name="Control 40"/>
      </mc:Fallback>
    </mc:AlternateContent>
    <mc:AlternateContent xmlns:mc="http://schemas.openxmlformats.org/markup-compatibility/2006">
      <mc:Choice Requires="x14">
        <control shapeId="2087" r:id="rId15" name="Control 39">
          <controlPr defaultSize="0" r:id="rId5">
            <anchor moveWithCells="1">
              <from>
                <xdr:col>0</xdr:col>
                <xdr:colOff>0</xdr:colOff>
                <xdr:row>78</xdr:row>
                <xdr:rowOff>0</xdr:rowOff>
              </from>
              <to>
                <xdr:col>0</xdr:col>
                <xdr:colOff>257175</xdr:colOff>
                <xdr:row>78</xdr:row>
                <xdr:rowOff>257175</xdr:rowOff>
              </to>
            </anchor>
          </controlPr>
        </control>
      </mc:Choice>
      <mc:Fallback>
        <control shapeId="2087" r:id="rId15" name="Control 39"/>
      </mc:Fallback>
    </mc:AlternateContent>
    <mc:AlternateContent xmlns:mc="http://schemas.openxmlformats.org/markup-compatibility/2006">
      <mc:Choice Requires="x14">
        <control shapeId="2086" r:id="rId16" name="Control 38">
          <controlPr defaultSize="0" r:id="rId5">
            <anchor moveWithCells="1">
              <from>
                <xdr:col>0</xdr:col>
                <xdr:colOff>0</xdr:colOff>
                <xdr:row>76</xdr:row>
                <xdr:rowOff>0</xdr:rowOff>
              </from>
              <to>
                <xdr:col>0</xdr:col>
                <xdr:colOff>257175</xdr:colOff>
                <xdr:row>76</xdr:row>
                <xdr:rowOff>257175</xdr:rowOff>
              </to>
            </anchor>
          </controlPr>
        </control>
      </mc:Choice>
      <mc:Fallback>
        <control shapeId="2086" r:id="rId16" name="Control 38"/>
      </mc:Fallback>
    </mc:AlternateContent>
    <mc:AlternateContent xmlns:mc="http://schemas.openxmlformats.org/markup-compatibility/2006">
      <mc:Choice Requires="x14">
        <control shapeId="2085" r:id="rId17" name="Control 37">
          <controlPr defaultSize="0" r:id="rId5">
            <anchor moveWithCells="1">
              <from>
                <xdr:col>0</xdr:col>
                <xdr:colOff>0</xdr:colOff>
                <xdr:row>74</xdr:row>
                <xdr:rowOff>0</xdr:rowOff>
              </from>
              <to>
                <xdr:col>0</xdr:col>
                <xdr:colOff>257175</xdr:colOff>
                <xdr:row>74</xdr:row>
                <xdr:rowOff>257175</xdr:rowOff>
              </to>
            </anchor>
          </controlPr>
        </control>
      </mc:Choice>
      <mc:Fallback>
        <control shapeId="2085" r:id="rId17" name="Control 37"/>
      </mc:Fallback>
    </mc:AlternateContent>
    <mc:AlternateContent xmlns:mc="http://schemas.openxmlformats.org/markup-compatibility/2006">
      <mc:Choice Requires="x14">
        <control shapeId="2084" r:id="rId18" name="Control 36">
          <controlPr defaultSize="0" r:id="rId5">
            <anchor moveWithCells="1">
              <from>
                <xdr:col>0</xdr:col>
                <xdr:colOff>0</xdr:colOff>
                <xdr:row>72</xdr:row>
                <xdr:rowOff>0</xdr:rowOff>
              </from>
              <to>
                <xdr:col>0</xdr:col>
                <xdr:colOff>257175</xdr:colOff>
                <xdr:row>72</xdr:row>
                <xdr:rowOff>257175</xdr:rowOff>
              </to>
            </anchor>
          </controlPr>
        </control>
      </mc:Choice>
      <mc:Fallback>
        <control shapeId="2084" r:id="rId18" name="Control 36"/>
      </mc:Fallback>
    </mc:AlternateContent>
    <mc:AlternateContent xmlns:mc="http://schemas.openxmlformats.org/markup-compatibility/2006">
      <mc:Choice Requires="x14">
        <control shapeId="2083" r:id="rId19" name="Control 35">
          <controlPr defaultSize="0" r:id="rId5">
            <anchor moveWithCells="1">
              <from>
                <xdr:col>0</xdr:col>
                <xdr:colOff>0</xdr:colOff>
                <xdr:row>70</xdr:row>
                <xdr:rowOff>0</xdr:rowOff>
              </from>
              <to>
                <xdr:col>0</xdr:col>
                <xdr:colOff>257175</xdr:colOff>
                <xdr:row>70</xdr:row>
                <xdr:rowOff>257175</xdr:rowOff>
              </to>
            </anchor>
          </controlPr>
        </control>
      </mc:Choice>
      <mc:Fallback>
        <control shapeId="2083" r:id="rId19" name="Control 35"/>
      </mc:Fallback>
    </mc:AlternateContent>
    <mc:AlternateContent xmlns:mc="http://schemas.openxmlformats.org/markup-compatibility/2006">
      <mc:Choice Requires="x14">
        <control shapeId="2082" r:id="rId20" name="Control 34">
          <controlPr defaultSize="0" r:id="rId5">
            <anchor moveWithCells="1">
              <from>
                <xdr:col>0</xdr:col>
                <xdr:colOff>0</xdr:colOff>
                <xdr:row>68</xdr:row>
                <xdr:rowOff>0</xdr:rowOff>
              </from>
              <to>
                <xdr:col>0</xdr:col>
                <xdr:colOff>257175</xdr:colOff>
                <xdr:row>68</xdr:row>
                <xdr:rowOff>257175</xdr:rowOff>
              </to>
            </anchor>
          </controlPr>
        </control>
      </mc:Choice>
      <mc:Fallback>
        <control shapeId="2082" r:id="rId20" name="Control 34"/>
      </mc:Fallback>
    </mc:AlternateContent>
    <mc:AlternateContent xmlns:mc="http://schemas.openxmlformats.org/markup-compatibility/2006">
      <mc:Choice Requires="x14">
        <control shapeId="2081" r:id="rId21" name="Control 33">
          <controlPr defaultSize="0" r:id="rId5">
            <anchor moveWithCells="1">
              <from>
                <xdr:col>0</xdr:col>
                <xdr:colOff>0</xdr:colOff>
                <xdr:row>66</xdr:row>
                <xdr:rowOff>0</xdr:rowOff>
              </from>
              <to>
                <xdr:col>0</xdr:col>
                <xdr:colOff>257175</xdr:colOff>
                <xdr:row>66</xdr:row>
                <xdr:rowOff>257175</xdr:rowOff>
              </to>
            </anchor>
          </controlPr>
        </control>
      </mc:Choice>
      <mc:Fallback>
        <control shapeId="2081" r:id="rId21" name="Control 33"/>
      </mc:Fallback>
    </mc:AlternateContent>
    <mc:AlternateContent xmlns:mc="http://schemas.openxmlformats.org/markup-compatibility/2006">
      <mc:Choice Requires="x14">
        <control shapeId="2080" r:id="rId22" name="Control 32">
          <controlPr defaultSize="0" r:id="rId5">
            <anchor moveWithCells="1">
              <from>
                <xdr:col>0</xdr:col>
                <xdr:colOff>0</xdr:colOff>
                <xdr:row>64</xdr:row>
                <xdr:rowOff>0</xdr:rowOff>
              </from>
              <to>
                <xdr:col>0</xdr:col>
                <xdr:colOff>257175</xdr:colOff>
                <xdr:row>64</xdr:row>
                <xdr:rowOff>257175</xdr:rowOff>
              </to>
            </anchor>
          </controlPr>
        </control>
      </mc:Choice>
      <mc:Fallback>
        <control shapeId="2080" r:id="rId22" name="Control 32"/>
      </mc:Fallback>
    </mc:AlternateContent>
    <mc:AlternateContent xmlns:mc="http://schemas.openxmlformats.org/markup-compatibility/2006">
      <mc:Choice Requires="x14">
        <control shapeId="2079" r:id="rId23" name="Control 31">
          <controlPr defaultSize="0" r:id="rId5">
            <anchor moveWithCells="1">
              <from>
                <xdr:col>0</xdr:col>
                <xdr:colOff>0</xdr:colOff>
                <xdr:row>62</xdr:row>
                <xdr:rowOff>0</xdr:rowOff>
              </from>
              <to>
                <xdr:col>0</xdr:col>
                <xdr:colOff>257175</xdr:colOff>
                <xdr:row>62</xdr:row>
                <xdr:rowOff>257175</xdr:rowOff>
              </to>
            </anchor>
          </controlPr>
        </control>
      </mc:Choice>
      <mc:Fallback>
        <control shapeId="2079" r:id="rId23" name="Control 31"/>
      </mc:Fallback>
    </mc:AlternateContent>
    <mc:AlternateContent xmlns:mc="http://schemas.openxmlformats.org/markup-compatibility/2006">
      <mc:Choice Requires="x14">
        <control shapeId="2078" r:id="rId24" name="Control 30">
          <controlPr defaultSize="0" r:id="rId5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257175</xdr:colOff>
                <xdr:row>60</xdr:row>
                <xdr:rowOff>257175</xdr:rowOff>
              </to>
            </anchor>
          </controlPr>
        </control>
      </mc:Choice>
      <mc:Fallback>
        <control shapeId="2078" r:id="rId24" name="Control 30"/>
      </mc:Fallback>
    </mc:AlternateContent>
    <mc:AlternateContent xmlns:mc="http://schemas.openxmlformats.org/markup-compatibility/2006">
      <mc:Choice Requires="x14">
        <control shapeId="2077" r:id="rId25" name="Control 29">
          <controlPr defaultSize="0" r:id="rId5">
            <anchor moveWithCells="1">
              <from>
                <xdr:col>0</xdr:col>
                <xdr:colOff>0</xdr:colOff>
                <xdr:row>58</xdr:row>
                <xdr:rowOff>0</xdr:rowOff>
              </from>
              <to>
                <xdr:col>0</xdr:col>
                <xdr:colOff>257175</xdr:colOff>
                <xdr:row>58</xdr:row>
                <xdr:rowOff>257175</xdr:rowOff>
              </to>
            </anchor>
          </controlPr>
        </control>
      </mc:Choice>
      <mc:Fallback>
        <control shapeId="2077" r:id="rId25" name="Control 29"/>
      </mc:Fallback>
    </mc:AlternateContent>
    <mc:AlternateContent xmlns:mc="http://schemas.openxmlformats.org/markup-compatibility/2006">
      <mc:Choice Requires="x14">
        <control shapeId="2076" r:id="rId26" name="Control 28">
          <controlPr defaultSize="0" r:id="rId5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257175</xdr:colOff>
                <xdr:row>56</xdr:row>
                <xdr:rowOff>257175</xdr:rowOff>
              </to>
            </anchor>
          </controlPr>
        </control>
      </mc:Choice>
      <mc:Fallback>
        <control shapeId="2076" r:id="rId26" name="Control 28"/>
      </mc:Fallback>
    </mc:AlternateContent>
    <mc:AlternateContent xmlns:mc="http://schemas.openxmlformats.org/markup-compatibility/2006">
      <mc:Choice Requires="x14">
        <control shapeId="2075" r:id="rId27" name="Control 27">
          <controlPr defaultSize="0" r:id="rId5">
            <anchor moveWithCells="1">
              <from>
                <xdr:col>0</xdr:col>
                <xdr:colOff>0</xdr:colOff>
                <xdr:row>54</xdr:row>
                <xdr:rowOff>0</xdr:rowOff>
              </from>
              <to>
                <xdr:col>0</xdr:col>
                <xdr:colOff>257175</xdr:colOff>
                <xdr:row>54</xdr:row>
                <xdr:rowOff>257175</xdr:rowOff>
              </to>
            </anchor>
          </controlPr>
        </control>
      </mc:Choice>
      <mc:Fallback>
        <control shapeId="2075" r:id="rId27" name="Control 27"/>
      </mc:Fallback>
    </mc:AlternateContent>
    <mc:AlternateContent xmlns:mc="http://schemas.openxmlformats.org/markup-compatibility/2006">
      <mc:Choice Requires="x14">
        <control shapeId="2074" r:id="rId28" name="Control 26">
          <controlPr defaultSize="0" r:id="rId5">
            <anchor moveWithCells="1">
              <from>
                <xdr:col>0</xdr:col>
                <xdr:colOff>0</xdr:colOff>
                <xdr:row>52</xdr:row>
                <xdr:rowOff>0</xdr:rowOff>
              </from>
              <to>
                <xdr:col>0</xdr:col>
                <xdr:colOff>257175</xdr:colOff>
                <xdr:row>52</xdr:row>
                <xdr:rowOff>257175</xdr:rowOff>
              </to>
            </anchor>
          </controlPr>
        </control>
      </mc:Choice>
      <mc:Fallback>
        <control shapeId="2074" r:id="rId28" name="Control 26"/>
      </mc:Fallback>
    </mc:AlternateContent>
    <mc:AlternateContent xmlns:mc="http://schemas.openxmlformats.org/markup-compatibility/2006">
      <mc:Choice Requires="x14">
        <control shapeId="2073" r:id="rId29" name="Control 25">
          <controlPr defaultSize="0" r:id="rId5">
            <anchor moveWithCells="1">
              <from>
                <xdr:col>0</xdr:col>
                <xdr:colOff>0</xdr:colOff>
                <xdr:row>50</xdr:row>
                <xdr:rowOff>0</xdr:rowOff>
              </from>
              <to>
                <xdr:col>0</xdr:col>
                <xdr:colOff>257175</xdr:colOff>
                <xdr:row>50</xdr:row>
                <xdr:rowOff>257175</xdr:rowOff>
              </to>
            </anchor>
          </controlPr>
        </control>
      </mc:Choice>
      <mc:Fallback>
        <control shapeId="2073" r:id="rId29" name="Control 25"/>
      </mc:Fallback>
    </mc:AlternateContent>
    <mc:AlternateContent xmlns:mc="http://schemas.openxmlformats.org/markup-compatibility/2006">
      <mc:Choice Requires="x14">
        <control shapeId="2072" r:id="rId30" name="Control 24">
          <controlPr defaultSize="0" r:id="rId5">
            <anchor moveWithCells="1">
              <from>
                <xdr:col>0</xdr:col>
                <xdr:colOff>0</xdr:colOff>
                <xdr:row>48</xdr:row>
                <xdr:rowOff>0</xdr:rowOff>
              </from>
              <to>
                <xdr:col>0</xdr:col>
                <xdr:colOff>257175</xdr:colOff>
                <xdr:row>48</xdr:row>
                <xdr:rowOff>257175</xdr:rowOff>
              </to>
            </anchor>
          </controlPr>
        </control>
      </mc:Choice>
      <mc:Fallback>
        <control shapeId="2072" r:id="rId30" name="Control 24"/>
      </mc:Fallback>
    </mc:AlternateContent>
    <mc:AlternateContent xmlns:mc="http://schemas.openxmlformats.org/markup-compatibility/2006">
      <mc:Choice Requires="x14">
        <control shapeId="2071" r:id="rId31" name="Control 23">
          <controlPr defaultSize="0" r:id="rId5">
            <anchor moveWithCells="1">
              <from>
                <xdr:col>0</xdr:col>
                <xdr:colOff>0</xdr:colOff>
                <xdr:row>46</xdr:row>
                <xdr:rowOff>0</xdr:rowOff>
              </from>
              <to>
                <xdr:col>0</xdr:col>
                <xdr:colOff>257175</xdr:colOff>
                <xdr:row>46</xdr:row>
                <xdr:rowOff>257175</xdr:rowOff>
              </to>
            </anchor>
          </controlPr>
        </control>
      </mc:Choice>
      <mc:Fallback>
        <control shapeId="2071" r:id="rId31" name="Control 23"/>
      </mc:Fallback>
    </mc:AlternateContent>
    <mc:AlternateContent xmlns:mc="http://schemas.openxmlformats.org/markup-compatibility/2006">
      <mc:Choice Requires="x14">
        <control shapeId="2070" r:id="rId32" name="Control 22">
          <controlPr defaultSize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0</xdr:col>
                <xdr:colOff>257175</xdr:colOff>
                <xdr:row>44</xdr:row>
                <xdr:rowOff>257175</xdr:rowOff>
              </to>
            </anchor>
          </controlPr>
        </control>
      </mc:Choice>
      <mc:Fallback>
        <control shapeId="2070" r:id="rId32" name="Control 22"/>
      </mc:Fallback>
    </mc:AlternateContent>
    <mc:AlternateContent xmlns:mc="http://schemas.openxmlformats.org/markup-compatibility/2006">
      <mc:Choice Requires="x14">
        <control shapeId="2069" r:id="rId33" name="Control 21">
          <controlPr defaultSize="0" r:id="rId5">
            <anchor moveWithCells="1">
              <from>
                <xdr:col>0</xdr:col>
                <xdr:colOff>0</xdr:colOff>
                <xdr:row>42</xdr:row>
                <xdr:rowOff>0</xdr:rowOff>
              </from>
              <to>
                <xdr:col>0</xdr:col>
                <xdr:colOff>257175</xdr:colOff>
                <xdr:row>42</xdr:row>
                <xdr:rowOff>257175</xdr:rowOff>
              </to>
            </anchor>
          </controlPr>
        </control>
      </mc:Choice>
      <mc:Fallback>
        <control shapeId="2069" r:id="rId33" name="Control 21"/>
      </mc:Fallback>
    </mc:AlternateContent>
    <mc:AlternateContent xmlns:mc="http://schemas.openxmlformats.org/markup-compatibility/2006">
      <mc:Choice Requires="x14">
        <control shapeId="2068" r:id="rId34" name="Control 20">
          <controlPr defaultSize="0" r:id="rId5">
            <anchor moveWithCells="1">
              <from>
                <xdr:col>0</xdr:col>
                <xdr:colOff>0</xdr:colOff>
                <xdr:row>40</xdr:row>
                <xdr:rowOff>0</xdr:rowOff>
              </from>
              <to>
                <xdr:col>0</xdr:col>
                <xdr:colOff>257175</xdr:colOff>
                <xdr:row>40</xdr:row>
                <xdr:rowOff>257175</xdr:rowOff>
              </to>
            </anchor>
          </controlPr>
        </control>
      </mc:Choice>
      <mc:Fallback>
        <control shapeId="2068" r:id="rId34" name="Control 20"/>
      </mc:Fallback>
    </mc:AlternateContent>
    <mc:AlternateContent xmlns:mc="http://schemas.openxmlformats.org/markup-compatibility/2006">
      <mc:Choice Requires="x14">
        <control shapeId="2067" r:id="rId35" name="Control 19">
          <controlPr defaultSize="0" r:id="rId5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0</xdr:col>
                <xdr:colOff>257175</xdr:colOff>
                <xdr:row>38</xdr:row>
                <xdr:rowOff>257175</xdr:rowOff>
              </to>
            </anchor>
          </controlPr>
        </control>
      </mc:Choice>
      <mc:Fallback>
        <control shapeId="2067" r:id="rId35" name="Control 19"/>
      </mc:Fallback>
    </mc:AlternateContent>
    <mc:AlternateContent xmlns:mc="http://schemas.openxmlformats.org/markup-compatibility/2006">
      <mc:Choice Requires="x14">
        <control shapeId="2066" r:id="rId36" name="Control 18">
          <controlPr defaultSize="0" r:id="rId5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36</xdr:row>
                <xdr:rowOff>257175</xdr:rowOff>
              </to>
            </anchor>
          </controlPr>
        </control>
      </mc:Choice>
      <mc:Fallback>
        <control shapeId="2066" r:id="rId36" name="Control 18"/>
      </mc:Fallback>
    </mc:AlternateContent>
    <mc:AlternateContent xmlns:mc="http://schemas.openxmlformats.org/markup-compatibility/2006">
      <mc:Choice Requires="x14">
        <control shapeId="2065" r:id="rId37" name="Control 17">
          <controlPr defaultSize="0" r:id="rId5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0</xdr:col>
                <xdr:colOff>257175</xdr:colOff>
                <xdr:row>34</xdr:row>
                <xdr:rowOff>257175</xdr:rowOff>
              </to>
            </anchor>
          </controlPr>
        </control>
      </mc:Choice>
      <mc:Fallback>
        <control shapeId="2065" r:id="rId37" name="Control 17"/>
      </mc:Fallback>
    </mc:AlternateContent>
    <mc:AlternateContent xmlns:mc="http://schemas.openxmlformats.org/markup-compatibility/2006">
      <mc:Choice Requires="x14">
        <control shapeId="2064" r:id="rId38" name="Control 16">
          <controlPr defaultSize="0" r:id="rId5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0</xdr:col>
                <xdr:colOff>257175</xdr:colOff>
                <xdr:row>32</xdr:row>
                <xdr:rowOff>257175</xdr:rowOff>
              </to>
            </anchor>
          </controlPr>
        </control>
      </mc:Choice>
      <mc:Fallback>
        <control shapeId="2064" r:id="rId38" name="Control 16"/>
      </mc:Fallback>
    </mc:AlternateContent>
    <mc:AlternateContent xmlns:mc="http://schemas.openxmlformats.org/markup-compatibility/2006">
      <mc:Choice Requires="x14">
        <control shapeId="2063" r:id="rId39" name="Control 15">
          <controlPr defaultSize="0" r:id="rId5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257175</xdr:colOff>
                <xdr:row>30</xdr:row>
                <xdr:rowOff>257175</xdr:rowOff>
              </to>
            </anchor>
          </controlPr>
        </control>
      </mc:Choice>
      <mc:Fallback>
        <control shapeId="2063" r:id="rId39" name="Control 15"/>
      </mc:Fallback>
    </mc:AlternateContent>
    <mc:AlternateContent xmlns:mc="http://schemas.openxmlformats.org/markup-compatibility/2006">
      <mc:Choice Requires="x14">
        <control shapeId="2062" r:id="rId40" name="Control 14">
          <controlPr defaultSize="0" r:id="rId5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257175</xdr:colOff>
                <xdr:row>28</xdr:row>
                <xdr:rowOff>257175</xdr:rowOff>
              </to>
            </anchor>
          </controlPr>
        </control>
      </mc:Choice>
      <mc:Fallback>
        <control shapeId="2062" r:id="rId40" name="Control 14"/>
      </mc:Fallback>
    </mc:AlternateContent>
    <mc:AlternateContent xmlns:mc="http://schemas.openxmlformats.org/markup-compatibility/2006">
      <mc:Choice Requires="x14">
        <control shapeId="2061" r:id="rId41" name="Control 13">
          <controlPr defaultSize="0" r:id="rId5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0</xdr:col>
                <xdr:colOff>257175</xdr:colOff>
                <xdr:row>26</xdr:row>
                <xdr:rowOff>257175</xdr:rowOff>
              </to>
            </anchor>
          </controlPr>
        </control>
      </mc:Choice>
      <mc:Fallback>
        <control shapeId="2061" r:id="rId41" name="Control 13"/>
      </mc:Fallback>
    </mc:AlternateContent>
    <mc:AlternateContent xmlns:mc="http://schemas.openxmlformats.org/markup-compatibility/2006">
      <mc:Choice Requires="x14">
        <control shapeId="2060" r:id="rId42" name="Control 12">
          <controlPr defaultSize="0" r:id="rId5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257175</xdr:colOff>
                <xdr:row>24</xdr:row>
                <xdr:rowOff>257175</xdr:rowOff>
              </to>
            </anchor>
          </controlPr>
        </control>
      </mc:Choice>
      <mc:Fallback>
        <control shapeId="2060" r:id="rId42" name="Control 12"/>
      </mc:Fallback>
    </mc:AlternateContent>
    <mc:AlternateContent xmlns:mc="http://schemas.openxmlformats.org/markup-compatibility/2006">
      <mc:Choice Requires="x14">
        <control shapeId="2059" r:id="rId43" name="Control 11">
          <controlPr defaultSize="0" r:id="rId5">
            <anchor moveWithCells="1">
              <from>
                <xdr:col>0</xdr:col>
                <xdr:colOff>0</xdr:colOff>
                <xdr:row>22</xdr:row>
                <xdr:rowOff>0</xdr:rowOff>
              </from>
              <to>
                <xdr:col>0</xdr:col>
                <xdr:colOff>257175</xdr:colOff>
                <xdr:row>22</xdr:row>
                <xdr:rowOff>257175</xdr:rowOff>
              </to>
            </anchor>
          </controlPr>
        </control>
      </mc:Choice>
      <mc:Fallback>
        <control shapeId="2059" r:id="rId43" name="Control 11"/>
      </mc:Fallback>
    </mc:AlternateContent>
    <mc:AlternateContent xmlns:mc="http://schemas.openxmlformats.org/markup-compatibility/2006">
      <mc:Choice Requires="x14">
        <control shapeId="2058" r:id="rId44" name="Control 10">
          <controlPr defaultSize="0" r:id="rId5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257175</xdr:colOff>
                <xdr:row>20</xdr:row>
                <xdr:rowOff>257175</xdr:rowOff>
              </to>
            </anchor>
          </controlPr>
        </control>
      </mc:Choice>
      <mc:Fallback>
        <control shapeId="2058" r:id="rId44" name="Control 10"/>
      </mc:Fallback>
    </mc:AlternateContent>
    <mc:AlternateContent xmlns:mc="http://schemas.openxmlformats.org/markup-compatibility/2006">
      <mc:Choice Requires="x14">
        <control shapeId="2057" r:id="rId45" name="Control 9">
          <controlPr defaultSize="0" r:id="rId5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18</xdr:row>
                <xdr:rowOff>257175</xdr:rowOff>
              </to>
            </anchor>
          </controlPr>
        </control>
      </mc:Choice>
      <mc:Fallback>
        <control shapeId="2057" r:id="rId45" name="Control 9"/>
      </mc:Fallback>
    </mc:AlternateContent>
    <mc:AlternateContent xmlns:mc="http://schemas.openxmlformats.org/markup-compatibility/2006">
      <mc:Choice Requires="x14">
        <control shapeId="2056" r:id="rId46" name="Control 8">
          <controlPr defaultSize="0" r:id="rId5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257175</xdr:colOff>
                <xdr:row>16</xdr:row>
                <xdr:rowOff>257175</xdr:rowOff>
              </to>
            </anchor>
          </controlPr>
        </control>
      </mc:Choice>
      <mc:Fallback>
        <control shapeId="2056" r:id="rId46" name="Control 8"/>
      </mc:Fallback>
    </mc:AlternateContent>
    <mc:AlternateContent xmlns:mc="http://schemas.openxmlformats.org/markup-compatibility/2006">
      <mc:Choice Requires="x14">
        <control shapeId="2055" r:id="rId47" name="Control 7">
          <controlPr defaultSize="0" r:id="rId5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14</xdr:row>
                <xdr:rowOff>257175</xdr:rowOff>
              </to>
            </anchor>
          </controlPr>
        </control>
      </mc:Choice>
      <mc:Fallback>
        <control shapeId="2055" r:id="rId47" name="Control 7"/>
      </mc:Fallback>
    </mc:AlternateContent>
    <mc:AlternateContent xmlns:mc="http://schemas.openxmlformats.org/markup-compatibility/2006">
      <mc:Choice Requires="x14">
        <control shapeId="2054" r:id="rId48" name="Control 6">
          <controlPr defaultSize="0" r:id="rId5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12</xdr:row>
                <xdr:rowOff>257175</xdr:rowOff>
              </to>
            </anchor>
          </controlPr>
        </control>
      </mc:Choice>
      <mc:Fallback>
        <control shapeId="2054" r:id="rId48" name="Control 6"/>
      </mc:Fallback>
    </mc:AlternateContent>
    <mc:AlternateContent xmlns:mc="http://schemas.openxmlformats.org/markup-compatibility/2006">
      <mc:Choice Requires="x14">
        <control shapeId="2053" r:id="rId49" name="Control 5">
          <controlPr defaultSize="0" r:id="rId5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257175</xdr:colOff>
                <xdr:row>10</xdr:row>
                <xdr:rowOff>257175</xdr:rowOff>
              </to>
            </anchor>
          </controlPr>
        </control>
      </mc:Choice>
      <mc:Fallback>
        <control shapeId="2053" r:id="rId49" name="Control 5"/>
      </mc:Fallback>
    </mc:AlternateContent>
    <mc:AlternateContent xmlns:mc="http://schemas.openxmlformats.org/markup-compatibility/2006">
      <mc:Choice Requires="x14">
        <control shapeId="2052" r:id="rId50" name="Control 4">
          <controlPr defaultSize="0" r:id="rId5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257175</xdr:colOff>
                <xdr:row>8</xdr:row>
                <xdr:rowOff>257175</xdr:rowOff>
              </to>
            </anchor>
          </controlPr>
        </control>
      </mc:Choice>
      <mc:Fallback>
        <control shapeId="2052" r:id="rId50" name="Control 4"/>
      </mc:Fallback>
    </mc:AlternateContent>
    <mc:AlternateContent xmlns:mc="http://schemas.openxmlformats.org/markup-compatibility/2006">
      <mc:Choice Requires="x14">
        <control shapeId="2051" r:id="rId51" name="Control 3">
          <controlPr defaultSize="0" r:id="rId5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257175</xdr:colOff>
                <xdr:row>6</xdr:row>
                <xdr:rowOff>257175</xdr:rowOff>
              </to>
            </anchor>
          </controlPr>
        </control>
      </mc:Choice>
      <mc:Fallback>
        <control shapeId="2051" r:id="rId51" name="Control 3"/>
      </mc:Fallback>
    </mc:AlternateContent>
    <mc:AlternateContent xmlns:mc="http://schemas.openxmlformats.org/markup-compatibility/2006">
      <mc:Choice Requires="x14">
        <control shapeId="2050" r:id="rId52" name="Control 2">
          <controlPr defaultSize="0" r:id="rId5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4</xdr:row>
                <xdr:rowOff>257175</xdr:rowOff>
              </to>
            </anchor>
          </controlPr>
        </control>
      </mc:Choice>
      <mc:Fallback>
        <control shapeId="2050" r:id="rId52" name="Control 2"/>
      </mc:Fallback>
    </mc:AlternateContent>
    <mc:AlternateContent xmlns:mc="http://schemas.openxmlformats.org/markup-compatibility/2006">
      <mc:Choice Requires="x14">
        <control shapeId="2049" r:id="rId53" name="Control 1">
          <controlPr defaultSize="0" r:id="rId5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257175</xdr:colOff>
                <xdr:row>2</xdr:row>
                <xdr:rowOff>257175</xdr:rowOff>
              </to>
            </anchor>
          </controlPr>
        </control>
      </mc:Choice>
      <mc:Fallback>
        <control shapeId="2049" r:id="rId53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1:J100"/>
  <sheetViews>
    <sheetView topLeftCell="A9" workbookViewId="0">
      <selection activeCell="I9" sqref="I9:I10"/>
    </sheetView>
  </sheetViews>
  <sheetFormatPr defaultRowHeight="15"/>
  <sheetData>
    <row r="1" spans="1:10">
      <c r="A1" s="70">
        <v>117.1</v>
      </c>
      <c r="B1" s="48"/>
    </row>
    <row r="2" spans="1:10" ht="15.75" thickBot="1">
      <c r="A2" s="71"/>
      <c r="B2" s="49" t="s">
        <v>162</v>
      </c>
      <c r="I2">
        <v>117.1</v>
      </c>
    </row>
    <row r="3" spans="1:10" ht="409.6" customHeight="1">
      <c r="A3" s="72" t="s">
        <v>163</v>
      </c>
      <c r="B3" s="74">
        <v>51</v>
      </c>
      <c r="C3" s="74" t="s">
        <v>7</v>
      </c>
      <c r="D3" s="74" t="s">
        <v>241</v>
      </c>
      <c r="E3" s="74" t="s">
        <v>242</v>
      </c>
      <c r="F3" s="74">
        <v>20</v>
      </c>
      <c r="G3" s="74" t="s">
        <v>166</v>
      </c>
      <c r="H3" s="76">
        <v>39.71</v>
      </c>
      <c r="I3" s="74">
        <v>794.2</v>
      </c>
      <c r="J3" s="51"/>
    </row>
    <row r="4" spans="1:10" ht="15.75" thickBot="1">
      <c r="A4" s="73"/>
      <c r="B4" s="75"/>
      <c r="C4" s="75"/>
      <c r="D4" s="75"/>
      <c r="E4" s="75"/>
      <c r="F4" s="75"/>
      <c r="G4" s="75"/>
      <c r="H4" s="77"/>
      <c r="I4" s="75"/>
      <c r="J4" s="53" t="s">
        <v>162</v>
      </c>
    </row>
    <row r="5" spans="1:10" ht="409.6" customHeight="1">
      <c r="A5" s="78" t="s">
        <v>163</v>
      </c>
      <c r="B5" s="70">
        <v>52</v>
      </c>
      <c r="C5" s="70" t="s">
        <v>7</v>
      </c>
      <c r="D5" s="70" t="s">
        <v>243</v>
      </c>
      <c r="E5" s="70" t="s">
        <v>165</v>
      </c>
      <c r="F5" s="70">
        <v>13</v>
      </c>
      <c r="G5" s="70" t="s">
        <v>166</v>
      </c>
      <c r="H5" s="80">
        <v>12.19</v>
      </c>
      <c r="I5" s="70">
        <v>158.47</v>
      </c>
      <c r="J5" s="48"/>
    </row>
    <row r="6" spans="1:10" ht="15.75" thickBot="1">
      <c r="A6" s="79"/>
      <c r="B6" s="71"/>
      <c r="C6" s="71"/>
      <c r="D6" s="71"/>
      <c r="E6" s="71"/>
      <c r="F6" s="71"/>
      <c r="G6" s="71"/>
      <c r="H6" s="81"/>
      <c r="I6" s="71"/>
      <c r="J6" s="49" t="s">
        <v>162</v>
      </c>
    </row>
    <row r="7" spans="1:10" ht="409.6" customHeight="1">
      <c r="A7" s="72" t="s">
        <v>163</v>
      </c>
      <c r="B7" s="74">
        <v>53</v>
      </c>
      <c r="C7" s="74" t="s">
        <v>97</v>
      </c>
      <c r="D7" s="74" t="s">
        <v>236</v>
      </c>
      <c r="E7" s="74" t="s">
        <v>237</v>
      </c>
      <c r="F7" s="74">
        <v>20</v>
      </c>
      <c r="G7" s="74" t="s">
        <v>166</v>
      </c>
      <c r="H7" s="76">
        <v>10.25</v>
      </c>
      <c r="I7" s="74">
        <v>205</v>
      </c>
      <c r="J7" s="51"/>
    </row>
    <row r="8" spans="1:10" ht="15.75" thickBot="1">
      <c r="A8" s="73"/>
      <c r="B8" s="75"/>
      <c r="C8" s="75"/>
      <c r="D8" s="75"/>
      <c r="E8" s="75"/>
      <c r="F8" s="75"/>
      <c r="G8" s="75"/>
      <c r="H8" s="77"/>
      <c r="I8" s="75"/>
      <c r="J8" s="53" t="s">
        <v>162</v>
      </c>
    </row>
    <row r="9" spans="1:10" ht="409.6" customHeight="1">
      <c r="A9" s="78" t="s">
        <v>163</v>
      </c>
      <c r="B9" s="70">
        <v>54</v>
      </c>
      <c r="C9" s="70" t="s">
        <v>7</v>
      </c>
      <c r="D9" s="70" t="s">
        <v>240</v>
      </c>
      <c r="E9" s="70" t="s">
        <v>200</v>
      </c>
      <c r="F9" s="70">
        <v>5</v>
      </c>
      <c r="G9" s="70" t="s">
        <v>166</v>
      </c>
      <c r="H9" s="80">
        <v>108.3</v>
      </c>
      <c r="I9" s="70">
        <v>541.5</v>
      </c>
      <c r="J9" s="48"/>
    </row>
    <row r="10" spans="1:10" ht="15.75" thickBot="1">
      <c r="A10" s="79"/>
      <c r="B10" s="71"/>
      <c r="C10" s="71"/>
      <c r="D10" s="71"/>
      <c r="E10" s="71"/>
      <c r="F10" s="71"/>
      <c r="G10" s="71"/>
      <c r="H10" s="81"/>
      <c r="I10" s="71"/>
      <c r="J10" s="49" t="s">
        <v>162</v>
      </c>
    </row>
    <row r="11" spans="1:10" ht="409.6" customHeight="1">
      <c r="A11" s="72" t="s">
        <v>163</v>
      </c>
      <c r="B11" s="74">
        <v>55</v>
      </c>
      <c r="C11" s="74" t="s">
        <v>7</v>
      </c>
      <c r="D11" s="74" t="s">
        <v>244</v>
      </c>
      <c r="E11" s="74" t="s">
        <v>242</v>
      </c>
      <c r="F11" s="74">
        <v>43</v>
      </c>
      <c r="G11" s="74" t="s">
        <v>166</v>
      </c>
      <c r="H11" s="76">
        <v>62.74</v>
      </c>
      <c r="I11" s="74">
        <v>2697.82</v>
      </c>
      <c r="J11" s="51"/>
    </row>
    <row r="12" spans="1:10" ht="15.75" thickBot="1">
      <c r="A12" s="73"/>
      <c r="B12" s="75"/>
      <c r="C12" s="75"/>
      <c r="D12" s="75"/>
      <c r="E12" s="75"/>
      <c r="F12" s="75"/>
      <c r="G12" s="75"/>
      <c r="H12" s="77"/>
      <c r="I12" s="75"/>
      <c r="J12" s="53" t="s">
        <v>162</v>
      </c>
    </row>
    <row r="13" spans="1:10" ht="409.6" customHeight="1">
      <c r="A13" s="78" t="s">
        <v>163</v>
      </c>
      <c r="B13" s="70">
        <v>56</v>
      </c>
      <c r="C13" s="70" t="s">
        <v>7</v>
      </c>
      <c r="D13" s="70" t="s">
        <v>245</v>
      </c>
      <c r="E13" s="70" t="s">
        <v>246</v>
      </c>
      <c r="F13" s="70">
        <v>11</v>
      </c>
      <c r="G13" s="70" t="s">
        <v>166</v>
      </c>
      <c r="H13" s="80">
        <v>26.86</v>
      </c>
      <c r="I13" s="70">
        <v>295.45999999999998</v>
      </c>
      <c r="J13" s="48"/>
    </row>
    <row r="14" spans="1:10" ht="15.75" thickBot="1">
      <c r="A14" s="79"/>
      <c r="B14" s="71"/>
      <c r="C14" s="71"/>
      <c r="D14" s="71"/>
      <c r="E14" s="71"/>
      <c r="F14" s="71"/>
      <c r="G14" s="71"/>
      <c r="H14" s="81"/>
      <c r="I14" s="71"/>
      <c r="J14" s="49" t="s">
        <v>162</v>
      </c>
    </row>
    <row r="15" spans="1:10" ht="409.6" customHeight="1">
      <c r="A15" s="72" t="s">
        <v>163</v>
      </c>
      <c r="B15" s="74">
        <v>57</v>
      </c>
      <c r="C15" s="74" t="s">
        <v>7</v>
      </c>
      <c r="D15" s="74" t="s">
        <v>247</v>
      </c>
      <c r="E15" s="74" t="s">
        <v>237</v>
      </c>
      <c r="F15" s="74">
        <v>10</v>
      </c>
      <c r="G15" s="74" t="s">
        <v>166</v>
      </c>
      <c r="H15" s="76">
        <v>247.23</v>
      </c>
      <c r="I15" s="74">
        <v>2472.3000000000002</v>
      </c>
      <c r="J15" s="51"/>
    </row>
    <row r="16" spans="1:10" ht="15.75" thickBot="1">
      <c r="A16" s="73"/>
      <c r="B16" s="75"/>
      <c r="C16" s="75"/>
      <c r="D16" s="75"/>
      <c r="E16" s="75"/>
      <c r="F16" s="75"/>
      <c r="G16" s="75"/>
      <c r="H16" s="77"/>
      <c r="I16" s="75"/>
      <c r="J16" s="53" t="s">
        <v>162</v>
      </c>
    </row>
    <row r="17" spans="1:10" ht="409.6" customHeight="1">
      <c r="A17" s="78" t="s">
        <v>163</v>
      </c>
      <c r="B17" s="70">
        <v>58</v>
      </c>
      <c r="C17" s="70" t="s">
        <v>7</v>
      </c>
      <c r="D17" s="70" t="s">
        <v>173</v>
      </c>
      <c r="E17" s="70" t="s">
        <v>174</v>
      </c>
      <c r="F17" s="70">
        <v>25</v>
      </c>
      <c r="G17" s="70" t="s">
        <v>166</v>
      </c>
      <c r="H17" s="80">
        <v>76.12</v>
      </c>
      <c r="I17" s="70">
        <v>1903</v>
      </c>
      <c r="J17" s="48"/>
    </row>
    <row r="18" spans="1:10" ht="15.75" thickBot="1">
      <c r="A18" s="79"/>
      <c r="B18" s="71"/>
      <c r="C18" s="71"/>
      <c r="D18" s="71"/>
      <c r="E18" s="71"/>
      <c r="F18" s="71"/>
      <c r="G18" s="71"/>
      <c r="H18" s="81"/>
      <c r="I18" s="71"/>
      <c r="J18" s="49" t="s">
        <v>162</v>
      </c>
    </row>
    <row r="19" spans="1:10" ht="409.6" customHeight="1">
      <c r="A19" s="72" t="s">
        <v>163</v>
      </c>
      <c r="B19" s="74">
        <v>59</v>
      </c>
      <c r="C19" s="74" t="s">
        <v>7</v>
      </c>
      <c r="D19" s="74" t="s">
        <v>248</v>
      </c>
      <c r="E19" s="74" t="s">
        <v>249</v>
      </c>
      <c r="F19" s="74">
        <v>13</v>
      </c>
      <c r="G19" s="74" t="s">
        <v>166</v>
      </c>
      <c r="H19" s="76">
        <v>41.74</v>
      </c>
      <c r="I19" s="74">
        <v>542.62</v>
      </c>
      <c r="J19" s="51"/>
    </row>
    <row r="20" spans="1:10" ht="15.75" thickBot="1">
      <c r="A20" s="73"/>
      <c r="B20" s="75"/>
      <c r="C20" s="75"/>
      <c r="D20" s="75"/>
      <c r="E20" s="75"/>
      <c r="F20" s="75"/>
      <c r="G20" s="75"/>
      <c r="H20" s="77"/>
      <c r="I20" s="75"/>
      <c r="J20" s="53" t="s">
        <v>162</v>
      </c>
    </row>
    <row r="21" spans="1:10" ht="409.6" customHeight="1">
      <c r="A21" s="78" t="s">
        <v>163</v>
      </c>
      <c r="B21" s="70">
        <v>60</v>
      </c>
      <c r="C21" s="70" t="s">
        <v>7</v>
      </c>
      <c r="D21" s="70" t="s">
        <v>250</v>
      </c>
      <c r="E21" s="70" t="s">
        <v>251</v>
      </c>
      <c r="F21" s="70">
        <v>5</v>
      </c>
      <c r="G21" s="70" t="s">
        <v>166</v>
      </c>
      <c r="H21" s="80">
        <v>44.7</v>
      </c>
      <c r="I21" s="70">
        <v>223.5</v>
      </c>
      <c r="J21" s="48"/>
    </row>
    <row r="22" spans="1:10" ht="15.75" thickBot="1">
      <c r="A22" s="79"/>
      <c r="B22" s="71"/>
      <c r="C22" s="71"/>
      <c r="D22" s="71"/>
      <c r="E22" s="71"/>
      <c r="F22" s="71"/>
      <c r="G22" s="71"/>
      <c r="H22" s="81"/>
      <c r="I22" s="71"/>
      <c r="J22" s="49" t="s">
        <v>162</v>
      </c>
    </row>
    <row r="23" spans="1:10" ht="409.6" customHeight="1">
      <c r="A23" s="72" t="s">
        <v>163</v>
      </c>
      <c r="B23" s="74">
        <v>61</v>
      </c>
      <c r="C23" s="74" t="s">
        <v>7</v>
      </c>
      <c r="D23" s="74" t="s">
        <v>252</v>
      </c>
      <c r="E23" s="74" t="s">
        <v>174</v>
      </c>
      <c r="F23" s="74">
        <v>30</v>
      </c>
      <c r="G23" s="74" t="s">
        <v>166</v>
      </c>
      <c r="H23" s="76">
        <v>36.28</v>
      </c>
      <c r="I23" s="74">
        <v>1088.4000000000001</v>
      </c>
      <c r="J23" s="51"/>
    </row>
    <row r="24" spans="1:10" ht="15.75" thickBot="1">
      <c r="A24" s="73"/>
      <c r="B24" s="75"/>
      <c r="C24" s="75"/>
      <c r="D24" s="75"/>
      <c r="E24" s="75"/>
      <c r="F24" s="75"/>
      <c r="G24" s="75"/>
      <c r="H24" s="77"/>
      <c r="I24" s="75"/>
      <c r="J24" s="53" t="s">
        <v>162</v>
      </c>
    </row>
    <row r="25" spans="1:10" ht="409.6" customHeight="1">
      <c r="A25" s="78" t="s">
        <v>163</v>
      </c>
      <c r="B25" s="70">
        <v>62</v>
      </c>
      <c r="C25" s="70" t="s">
        <v>7</v>
      </c>
      <c r="D25" s="70" t="s">
        <v>253</v>
      </c>
      <c r="E25" s="70" t="s">
        <v>254</v>
      </c>
      <c r="F25" s="70">
        <v>45</v>
      </c>
      <c r="G25" s="70" t="s">
        <v>166</v>
      </c>
      <c r="H25" s="80">
        <v>19.63</v>
      </c>
      <c r="I25" s="70">
        <v>883.35</v>
      </c>
      <c r="J25" s="48"/>
    </row>
    <row r="26" spans="1:10" ht="15.75" thickBot="1">
      <c r="A26" s="79"/>
      <c r="B26" s="71"/>
      <c r="C26" s="71"/>
      <c r="D26" s="71"/>
      <c r="E26" s="71"/>
      <c r="F26" s="71"/>
      <c r="G26" s="71"/>
      <c r="H26" s="81"/>
      <c r="I26" s="71"/>
      <c r="J26" s="49" t="s">
        <v>162</v>
      </c>
    </row>
    <row r="27" spans="1:10" ht="409.6" customHeight="1">
      <c r="A27" s="72" t="s">
        <v>163</v>
      </c>
      <c r="B27" s="74">
        <v>63</v>
      </c>
      <c r="C27" s="74" t="s">
        <v>7</v>
      </c>
      <c r="D27" s="74" t="s">
        <v>255</v>
      </c>
      <c r="E27" s="74" t="s">
        <v>187</v>
      </c>
      <c r="F27" s="74">
        <v>45</v>
      </c>
      <c r="G27" s="74" t="s">
        <v>166</v>
      </c>
      <c r="H27" s="76">
        <v>100.57</v>
      </c>
      <c r="I27" s="74">
        <v>4525.6499999999996</v>
      </c>
      <c r="J27" s="51"/>
    </row>
    <row r="28" spans="1:10" ht="15.75" thickBot="1">
      <c r="A28" s="73"/>
      <c r="B28" s="75"/>
      <c r="C28" s="75"/>
      <c r="D28" s="75"/>
      <c r="E28" s="75"/>
      <c r="F28" s="75"/>
      <c r="G28" s="75"/>
      <c r="H28" s="77"/>
      <c r="I28" s="75"/>
      <c r="J28" s="53" t="s">
        <v>162</v>
      </c>
    </row>
    <row r="29" spans="1:10" ht="409.6" customHeight="1">
      <c r="A29" s="78" t="s">
        <v>163</v>
      </c>
      <c r="B29" s="70">
        <v>64</v>
      </c>
      <c r="C29" s="70" t="s">
        <v>109</v>
      </c>
      <c r="D29" s="70" t="s">
        <v>256</v>
      </c>
      <c r="E29" s="70" t="s">
        <v>257</v>
      </c>
      <c r="F29" s="70">
        <v>120</v>
      </c>
      <c r="G29" s="70" t="s">
        <v>166</v>
      </c>
      <c r="H29" s="80">
        <v>22.46</v>
      </c>
      <c r="I29" s="70">
        <v>2695.2</v>
      </c>
      <c r="J29" s="48"/>
    </row>
    <row r="30" spans="1:10" ht="15.75" thickBot="1">
      <c r="A30" s="79"/>
      <c r="B30" s="71"/>
      <c r="C30" s="71"/>
      <c r="D30" s="71"/>
      <c r="E30" s="71"/>
      <c r="F30" s="71"/>
      <c r="G30" s="71"/>
      <c r="H30" s="81"/>
      <c r="I30" s="71"/>
      <c r="J30" s="49" t="s">
        <v>162</v>
      </c>
    </row>
    <row r="31" spans="1:10" ht="409.6" customHeight="1">
      <c r="A31" s="72" t="s">
        <v>163</v>
      </c>
      <c r="B31" s="74">
        <v>65</v>
      </c>
      <c r="C31" s="74" t="s">
        <v>7</v>
      </c>
      <c r="D31" s="74" t="s">
        <v>258</v>
      </c>
      <c r="E31" s="74" t="s">
        <v>249</v>
      </c>
      <c r="F31" s="74">
        <v>13</v>
      </c>
      <c r="G31" s="74" t="s">
        <v>166</v>
      </c>
      <c r="H31" s="76">
        <v>140.37</v>
      </c>
      <c r="I31" s="74">
        <v>1824.81</v>
      </c>
      <c r="J31" s="51"/>
    </row>
    <row r="32" spans="1:10" ht="15.75" thickBot="1">
      <c r="A32" s="73"/>
      <c r="B32" s="75"/>
      <c r="C32" s="75"/>
      <c r="D32" s="75"/>
      <c r="E32" s="75"/>
      <c r="F32" s="75"/>
      <c r="G32" s="75"/>
      <c r="H32" s="77"/>
      <c r="I32" s="75"/>
      <c r="J32" s="53" t="s">
        <v>162</v>
      </c>
    </row>
    <row r="33" spans="1:10" ht="409.6" customHeight="1">
      <c r="A33" s="78" t="s">
        <v>163</v>
      </c>
      <c r="B33" s="70">
        <v>66</v>
      </c>
      <c r="C33" s="70" t="s">
        <v>7</v>
      </c>
      <c r="D33" s="70" t="s">
        <v>258</v>
      </c>
      <c r="E33" s="70" t="s">
        <v>249</v>
      </c>
      <c r="F33" s="70">
        <v>6</v>
      </c>
      <c r="G33" s="70" t="s">
        <v>166</v>
      </c>
      <c r="H33" s="80">
        <v>66.510000000000005</v>
      </c>
      <c r="I33" s="70">
        <v>399.06</v>
      </c>
      <c r="J33" s="48"/>
    </row>
    <row r="34" spans="1:10" ht="15.75" thickBot="1">
      <c r="A34" s="79"/>
      <c r="B34" s="71"/>
      <c r="C34" s="71"/>
      <c r="D34" s="71"/>
      <c r="E34" s="71"/>
      <c r="F34" s="71"/>
      <c r="G34" s="71"/>
      <c r="H34" s="81"/>
      <c r="I34" s="71"/>
      <c r="J34" s="49" t="s">
        <v>162</v>
      </c>
    </row>
    <row r="35" spans="1:10" ht="409.6" customHeight="1">
      <c r="A35" s="72" t="s">
        <v>163</v>
      </c>
      <c r="B35" s="74">
        <v>67</v>
      </c>
      <c r="C35" s="74" t="s">
        <v>7</v>
      </c>
      <c r="D35" s="74" t="s">
        <v>259</v>
      </c>
      <c r="E35" s="74" t="s">
        <v>260</v>
      </c>
      <c r="F35" s="74">
        <v>2</v>
      </c>
      <c r="G35" s="74" t="s">
        <v>166</v>
      </c>
      <c r="H35" s="76">
        <v>45.53</v>
      </c>
      <c r="I35" s="74">
        <v>91.06</v>
      </c>
      <c r="J35" s="51"/>
    </row>
    <row r="36" spans="1:10" ht="15.75" thickBot="1">
      <c r="A36" s="73"/>
      <c r="B36" s="75"/>
      <c r="C36" s="75"/>
      <c r="D36" s="75"/>
      <c r="E36" s="75"/>
      <c r="F36" s="75"/>
      <c r="G36" s="75"/>
      <c r="H36" s="77"/>
      <c r="I36" s="75"/>
      <c r="J36" s="53" t="s">
        <v>162</v>
      </c>
    </row>
    <row r="37" spans="1:10" ht="409.6" customHeight="1">
      <c r="A37" s="78" t="s">
        <v>163</v>
      </c>
      <c r="B37" s="70">
        <v>68</v>
      </c>
      <c r="C37" s="70" t="s">
        <v>86</v>
      </c>
      <c r="D37" s="70" t="s">
        <v>256</v>
      </c>
      <c r="E37" s="70" t="s">
        <v>257</v>
      </c>
      <c r="F37" s="70">
        <v>30</v>
      </c>
      <c r="G37" s="70" t="s">
        <v>261</v>
      </c>
      <c r="H37" s="80">
        <v>7.37</v>
      </c>
      <c r="I37" s="70">
        <v>221.1</v>
      </c>
      <c r="J37" s="48"/>
    </row>
    <row r="38" spans="1:10" ht="15.75" thickBot="1">
      <c r="A38" s="79"/>
      <c r="B38" s="71"/>
      <c r="C38" s="71"/>
      <c r="D38" s="71"/>
      <c r="E38" s="71"/>
      <c r="F38" s="71"/>
      <c r="G38" s="71"/>
      <c r="H38" s="81"/>
      <c r="I38" s="71"/>
      <c r="J38" s="49" t="s">
        <v>162</v>
      </c>
    </row>
    <row r="39" spans="1:10" ht="409.6" customHeight="1">
      <c r="A39" s="72" t="s">
        <v>163</v>
      </c>
      <c r="B39" s="74">
        <v>69</v>
      </c>
      <c r="C39" s="74" t="s">
        <v>7</v>
      </c>
      <c r="D39" s="74" t="s">
        <v>262</v>
      </c>
      <c r="E39" s="74" t="s">
        <v>237</v>
      </c>
      <c r="F39" s="74">
        <v>8</v>
      </c>
      <c r="G39" s="74" t="s">
        <v>166</v>
      </c>
      <c r="H39" s="76">
        <v>335.49</v>
      </c>
      <c r="I39" s="74">
        <v>2683.92</v>
      </c>
      <c r="J39" s="51"/>
    </row>
    <row r="40" spans="1:10" ht="15.75" thickBot="1">
      <c r="A40" s="73"/>
      <c r="B40" s="75"/>
      <c r="C40" s="75"/>
      <c r="D40" s="75"/>
      <c r="E40" s="75"/>
      <c r="F40" s="75"/>
      <c r="G40" s="75"/>
      <c r="H40" s="77"/>
      <c r="I40" s="75"/>
      <c r="J40" s="53" t="s">
        <v>162</v>
      </c>
    </row>
    <row r="41" spans="1:10" ht="409.6" customHeight="1">
      <c r="A41" s="78" t="s">
        <v>163</v>
      </c>
      <c r="B41" s="70">
        <v>70</v>
      </c>
      <c r="C41" s="70" t="s">
        <v>7</v>
      </c>
      <c r="D41" s="70" t="s">
        <v>263</v>
      </c>
      <c r="E41" s="70" t="s">
        <v>178</v>
      </c>
      <c r="F41" s="70">
        <v>25</v>
      </c>
      <c r="G41" s="70" t="s">
        <v>166</v>
      </c>
      <c r="H41" s="80">
        <v>42.82</v>
      </c>
      <c r="I41" s="70">
        <v>1070.5</v>
      </c>
      <c r="J41" s="48"/>
    </row>
    <row r="42" spans="1:10" ht="15.75" thickBot="1">
      <c r="A42" s="79"/>
      <c r="B42" s="71"/>
      <c r="C42" s="71"/>
      <c r="D42" s="71"/>
      <c r="E42" s="71"/>
      <c r="F42" s="71"/>
      <c r="G42" s="71"/>
      <c r="H42" s="81"/>
      <c r="I42" s="71"/>
      <c r="J42" s="49" t="s">
        <v>162</v>
      </c>
    </row>
    <row r="43" spans="1:10" ht="409.6" customHeight="1">
      <c r="A43" s="72" t="s">
        <v>163</v>
      </c>
      <c r="B43" s="74">
        <v>71</v>
      </c>
      <c r="C43" s="74" t="s">
        <v>7</v>
      </c>
      <c r="D43" s="74" t="s">
        <v>264</v>
      </c>
      <c r="E43" s="74" t="s">
        <v>265</v>
      </c>
      <c r="F43" s="74">
        <v>33</v>
      </c>
      <c r="G43" s="74" t="s">
        <v>166</v>
      </c>
      <c r="H43" s="76">
        <v>105.2</v>
      </c>
      <c r="I43" s="74">
        <v>3471.6</v>
      </c>
      <c r="J43" s="51"/>
    </row>
    <row r="44" spans="1:10" ht="15.75" thickBot="1">
      <c r="A44" s="73"/>
      <c r="B44" s="75"/>
      <c r="C44" s="75"/>
      <c r="D44" s="75"/>
      <c r="E44" s="75"/>
      <c r="F44" s="75"/>
      <c r="G44" s="75"/>
      <c r="H44" s="77"/>
      <c r="I44" s="75"/>
      <c r="J44" s="53" t="s">
        <v>162</v>
      </c>
    </row>
    <row r="45" spans="1:10" ht="409.6" customHeight="1">
      <c r="A45" s="78" t="s">
        <v>163</v>
      </c>
      <c r="B45" s="70">
        <v>72</v>
      </c>
      <c r="C45" s="70" t="s">
        <v>7</v>
      </c>
      <c r="D45" s="70" t="s">
        <v>266</v>
      </c>
      <c r="E45" s="70" t="s">
        <v>265</v>
      </c>
      <c r="F45" s="70">
        <v>5</v>
      </c>
      <c r="G45" s="70" t="s">
        <v>166</v>
      </c>
      <c r="H45" s="80">
        <v>149.99</v>
      </c>
      <c r="I45" s="70">
        <v>749.95</v>
      </c>
      <c r="J45" s="48"/>
    </row>
    <row r="46" spans="1:10" ht="15.75" thickBot="1">
      <c r="A46" s="79"/>
      <c r="B46" s="71"/>
      <c r="C46" s="71"/>
      <c r="D46" s="71"/>
      <c r="E46" s="71"/>
      <c r="F46" s="71"/>
      <c r="G46" s="71"/>
      <c r="H46" s="81"/>
      <c r="I46" s="71"/>
      <c r="J46" s="49" t="s">
        <v>162</v>
      </c>
    </row>
    <row r="47" spans="1:10" ht="409.6" customHeight="1">
      <c r="A47" s="72" t="s">
        <v>163</v>
      </c>
      <c r="B47" s="74">
        <v>73</v>
      </c>
      <c r="C47" s="74" t="s">
        <v>7</v>
      </c>
      <c r="D47" s="74" t="s">
        <v>267</v>
      </c>
      <c r="E47" s="74" t="s">
        <v>268</v>
      </c>
      <c r="F47" s="74">
        <v>9</v>
      </c>
      <c r="G47" s="74" t="s">
        <v>166</v>
      </c>
      <c r="H47" s="76">
        <v>38.229999999999997</v>
      </c>
      <c r="I47" s="74">
        <v>344.07</v>
      </c>
      <c r="J47" s="51"/>
    </row>
    <row r="48" spans="1:10" ht="15.75" thickBot="1">
      <c r="A48" s="73"/>
      <c r="B48" s="75"/>
      <c r="C48" s="75"/>
      <c r="D48" s="75"/>
      <c r="E48" s="75"/>
      <c r="F48" s="75"/>
      <c r="G48" s="75"/>
      <c r="H48" s="77"/>
      <c r="I48" s="75"/>
      <c r="J48" s="53" t="s">
        <v>162</v>
      </c>
    </row>
    <row r="49" spans="1:10" ht="409.6" customHeight="1">
      <c r="A49" s="78" t="s">
        <v>163</v>
      </c>
      <c r="B49" s="70">
        <v>74</v>
      </c>
      <c r="C49" s="70" t="s">
        <v>7</v>
      </c>
      <c r="D49" s="70" t="s">
        <v>269</v>
      </c>
      <c r="E49" s="70" t="s">
        <v>217</v>
      </c>
      <c r="F49" s="70">
        <v>15</v>
      </c>
      <c r="G49" s="70" t="s">
        <v>166</v>
      </c>
      <c r="H49" s="80">
        <v>466.01</v>
      </c>
      <c r="I49" s="70">
        <v>6990.15</v>
      </c>
      <c r="J49" s="48"/>
    </row>
    <row r="50" spans="1:10" ht="15.75" thickBot="1">
      <c r="A50" s="79"/>
      <c r="B50" s="71"/>
      <c r="C50" s="71"/>
      <c r="D50" s="71"/>
      <c r="E50" s="71"/>
      <c r="F50" s="71"/>
      <c r="G50" s="71"/>
      <c r="H50" s="81"/>
      <c r="I50" s="71"/>
      <c r="J50" s="49" t="s">
        <v>162</v>
      </c>
    </row>
    <row r="51" spans="1:10" ht="409.6" customHeight="1">
      <c r="A51" s="72" t="s">
        <v>163</v>
      </c>
      <c r="B51" s="74">
        <v>75</v>
      </c>
      <c r="C51" s="74" t="s">
        <v>7</v>
      </c>
      <c r="D51" s="74" t="s">
        <v>270</v>
      </c>
      <c r="E51" s="74" t="s">
        <v>185</v>
      </c>
      <c r="F51" s="74">
        <v>10</v>
      </c>
      <c r="G51" s="74" t="s">
        <v>166</v>
      </c>
      <c r="H51" s="76">
        <v>186.47</v>
      </c>
      <c r="I51" s="74">
        <v>1864.7</v>
      </c>
      <c r="J51" s="51"/>
    </row>
    <row r="52" spans="1:10" ht="15.75" thickBot="1">
      <c r="A52" s="73"/>
      <c r="B52" s="75"/>
      <c r="C52" s="75"/>
      <c r="D52" s="75"/>
      <c r="E52" s="75"/>
      <c r="F52" s="75"/>
      <c r="G52" s="75"/>
      <c r="H52" s="77"/>
      <c r="I52" s="75"/>
      <c r="J52" s="53" t="s">
        <v>162</v>
      </c>
    </row>
    <row r="53" spans="1:10" ht="409.6" customHeight="1">
      <c r="A53" s="78" t="s">
        <v>163</v>
      </c>
      <c r="B53" s="70">
        <v>76</v>
      </c>
      <c r="C53" s="70" t="s">
        <v>7</v>
      </c>
      <c r="D53" s="70" t="s">
        <v>271</v>
      </c>
      <c r="E53" s="70" t="s">
        <v>191</v>
      </c>
      <c r="F53" s="70">
        <v>2</v>
      </c>
      <c r="G53" s="70" t="s">
        <v>166</v>
      </c>
      <c r="H53" s="80">
        <v>102.97</v>
      </c>
      <c r="I53" s="70">
        <v>205.94</v>
      </c>
      <c r="J53" s="48"/>
    </row>
    <row r="54" spans="1:10" ht="15.75" thickBot="1">
      <c r="A54" s="79"/>
      <c r="B54" s="71"/>
      <c r="C54" s="71"/>
      <c r="D54" s="71"/>
      <c r="E54" s="71"/>
      <c r="F54" s="71"/>
      <c r="G54" s="71"/>
      <c r="H54" s="81"/>
      <c r="I54" s="71"/>
      <c r="J54" s="49" t="s">
        <v>162</v>
      </c>
    </row>
    <row r="55" spans="1:10" ht="409.6" customHeight="1">
      <c r="A55" s="72" t="s">
        <v>163</v>
      </c>
      <c r="B55" s="74">
        <v>77</v>
      </c>
      <c r="C55" s="74" t="s">
        <v>7</v>
      </c>
      <c r="D55" s="74" t="s">
        <v>248</v>
      </c>
      <c r="E55" s="74" t="s">
        <v>249</v>
      </c>
      <c r="F55" s="74">
        <v>10</v>
      </c>
      <c r="G55" s="74" t="s">
        <v>166</v>
      </c>
      <c r="H55" s="76">
        <v>31.03</v>
      </c>
      <c r="I55" s="74">
        <v>310.3</v>
      </c>
      <c r="J55" s="51"/>
    </row>
    <row r="56" spans="1:10" ht="15.75" thickBot="1">
      <c r="A56" s="73"/>
      <c r="B56" s="75"/>
      <c r="C56" s="75"/>
      <c r="D56" s="75"/>
      <c r="E56" s="75"/>
      <c r="F56" s="75"/>
      <c r="G56" s="75"/>
      <c r="H56" s="77"/>
      <c r="I56" s="75"/>
      <c r="J56" s="53" t="s">
        <v>162</v>
      </c>
    </row>
    <row r="57" spans="1:10" ht="409.6" customHeight="1">
      <c r="A57" s="78" t="s">
        <v>163</v>
      </c>
      <c r="B57" s="70">
        <v>78</v>
      </c>
      <c r="C57" s="70" t="s">
        <v>7</v>
      </c>
      <c r="D57" s="70" t="s">
        <v>272</v>
      </c>
      <c r="E57" s="70" t="s">
        <v>194</v>
      </c>
      <c r="F57" s="70">
        <v>2</v>
      </c>
      <c r="G57" s="70" t="s">
        <v>166</v>
      </c>
      <c r="H57" s="80">
        <v>176.4</v>
      </c>
      <c r="I57" s="70">
        <v>352.8</v>
      </c>
      <c r="J57" s="48"/>
    </row>
    <row r="58" spans="1:10" ht="15.75" thickBot="1">
      <c r="A58" s="79"/>
      <c r="B58" s="71"/>
      <c r="C58" s="71"/>
      <c r="D58" s="71"/>
      <c r="E58" s="71"/>
      <c r="F58" s="71"/>
      <c r="G58" s="71"/>
      <c r="H58" s="81"/>
      <c r="I58" s="71"/>
      <c r="J58" s="49" t="s">
        <v>162</v>
      </c>
    </row>
    <row r="59" spans="1:10" ht="409.6" customHeight="1">
      <c r="A59" s="72" t="s">
        <v>163</v>
      </c>
      <c r="B59" s="74">
        <v>79</v>
      </c>
      <c r="C59" s="74" t="s">
        <v>7</v>
      </c>
      <c r="D59" s="74" t="s">
        <v>273</v>
      </c>
      <c r="E59" s="74" t="s">
        <v>207</v>
      </c>
      <c r="F59" s="74">
        <v>2</v>
      </c>
      <c r="G59" s="74" t="s">
        <v>166</v>
      </c>
      <c r="H59" s="76">
        <v>47.98</v>
      </c>
      <c r="I59" s="74">
        <v>95.96</v>
      </c>
      <c r="J59" s="51"/>
    </row>
    <row r="60" spans="1:10" ht="15.75" thickBot="1">
      <c r="A60" s="73"/>
      <c r="B60" s="75"/>
      <c r="C60" s="75"/>
      <c r="D60" s="75"/>
      <c r="E60" s="75"/>
      <c r="F60" s="75"/>
      <c r="G60" s="75"/>
      <c r="H60" s="77"/>
      <c r="I60" s="75"/>
      <c r="J60" s="53" t="s">
        <v>162</v>
      </c>
    </row>
    <row r="61" spans="1:10" ht="409.6" customHeight="1">
      <c r="A61" s="78" t="s">
        <v>163</v>
      </c>
      <c r="B61" s="70">
        <v>80</v>
      </c>
      <c r="C61" s="70" t="s">
        <v>7</v>
      </c>
      <c r="D61" s="70" t="s">
        <v>274</v>
      </c>
      <c r="E61" s="70" t="s">
        <v>217</v>
      </c>
      <c r="F61" s="70">
        <v>10</v>
      </c>
      <c r="G61" s="70" t="s">
        <v>166</v>
      </c>
      <c r="H61" s="80">
        <v>10.25</v>
      </c>
      <c r="I61" s="70">
        <v>102.5</v>
      </c>
      <c r="J61" s="48"/>
    </row>
    <row r="62" spans="1:10" ht="15.75" thickBot="1">
      <c r="A62" s="79"/>
      <c r="B62" s="71"/>
      <c r="C62" s="71"/>
      <c r="D62" s="71"/>
      <c r="E62" s="71"/>
      <c r="F62" s="71"/>
      <c r="G62" s="71"/>
      <c r="H62" s="81"/>
      <c r="I62" s="71"/>
      <c r="J62" s="49" t="s">
        <v>162</v>
      </c>
    </row>
    <row r="63" spans="1:10" ht="409.6" customHeight="1">
      <c r="A63" s="72" t="s">
        <v>163</v>
      </c>
      <c r="B63" s="74">
        <v>81</v>
      </c>
      <c r="C63" s="74" t="s">
        <v>7</v>
      </c>
      <c r="D63" s="74" t="s">
        <v>275</v>
      </c>
      <c r="E63" s="74" t="s">
        <v>200</v>
      </c>
      <c r="F63" s="74">
        <v>5</v>
      </c>
      <c r="G63" s="74" t="s">
        <v>166</v>
      </c>
      <c r="H63" s="76">
        <v>273.56</v>
      </c>
      <c r="I63" s="74">
        <v>1367.8</v>
      </c>
      <c r="J63" s="51"/>
    </row>
    <row r="64" spans="1:10" ht="15.75" thickBot="1">
      <c r="A64" s="73"/>
      <c r="B64" s="75"/>
      <c r="C64" s="75"/>
      <c r="D64" s="75"/>
      <c r="E64" s="75"/>
      <c r="F64" s="75"/>
      <c r="G64" s="75"/>
      <c r="H64" s="77"/>
      <c r="I64" s="75"/>
      <c r="J64" s="53" t="s">
        <v>162</v>
      </c>
    </row>
    <row r="65" spans="1:10" ht="409.6" customHeight="1">
      <c r="A65" s="78" t="s">
        <v>163</v>
      </c>
      <c r="B65" s="70">
        <v>82</v>
      </c>
      <c r="C65" s="70" t="s">
        <v>7</v>
      </c>
      <c r="D65" s="70" t="s">
        <v>276</v>
      </c>
      <c r="E65" s="70" t="s">
        <v>198</v>
      </c>
      <c r="F65" s="70">
        <v>3</v>
      </c>
      <c r="G65" s="70" t="s">
        <v>166</v>
      </c>
      <c r="H65" s="80">
        <v>23.54</v>
      </c>
      <c r="I65" s="70">
        <v>70.62</v>
      </c>
      <c r="J65" s="48"/>
    </row>
    <row r="66" spans="1:10" ht="15.75" thickBot="1">
      <c r="A66" s="79"/>
      <c r="B66" s="71"/>
      <c r="C66" s="71"/>
      <c r="D66" s="71"/>
      <c r="E66" s="71"/>
      <c r="F66" s="71"/>
      <c r="G66" s="71"/>
      <c r="H66" s="81"/>
      <c r="I66" s="71"/>
      <c r="J66" s="49" t="s">
        <v>162</v>
      </c>
    </row>
    <row r="67" spans="1:10" ht="409.6" customHeight="1">
      <c r="A67" s="72" t="s">
        <v>163</v>
      </c>
      <c r="B67" s="74">
        <v>83</v>
      </c>
      <c r="C67" s="74" t="s">
        <v>7</v>
      </c>
      <c r="D67" s="74" t="s">
        <v>277</v>
      </c>
      <c r="E67" s="74" t="s">
        <v>187</v>
      </c>
      <c r="F67" s="74">
        <v>3</v>
      </c>
      <c r="G67" s="74" t="s">
        <v>166</v>
      </c>
      <c r="H67" s="76">
        <v>38.39</v>
      </c>
      <c r="I67" s="74">
        <v>115.17</v>
      </c>
      <c r="J67" s="51"/>
    </row>
    <row r="68" spans="1:10" ht="15.75" thickBot="1">
      <c r="A68" s="73"/>
      <c r="B68" s="75"/>
      <c r="C68" s="75"/>
      <c r="D68" s="75"/>
      <c r="E68" s="75"/>
      <c r="F68" s="75"/>
      <c r="G68" s="75"/>
      <c r="H68" s="77"/>
      <c r="I68" s="75"/>
      <c r="J68" s="53" t="s">
        <v>162</v>
      </c>
    </row>
    <row r="69" spans="1:10" ht="409.6" customHeight="1">
      <c r="A69" s="78" t="s">
        <v>163</v>
      </c>
      <c r="B69" s="70">
        <v>84</v>
      </c>
      <c r="C69" s="70" t="s">
        <v>7</v>
      </c>
      <c r="D69" s="70" t="s">
        <v>278</v>
      </c>
      <c r="E69" s="70" t="s">
        <v>279</v>
      </c>
      <c r="F69" s="70">
        <v>5</v>
      </c>
      <c r="G69" s="70" t="s">
        <v>166</v>
      </c>
      <c r="H69" s="80">
        <v>30.5</v>
      </c>
      <c r="I69" s="70">
        <v>152.5</v>
      </c>
      <c r="J69" s="48"/>
    </row>
    <row r="70" spans="1:10" ht="15.75" thickBot="1">
      <c r="A70" s="79"/>
      <c r="B70" s="71"/>
      <c r="C70" s="71"/>
      <c r="D70" s="71"/>
      <c r="E70" s="71"/>
      <c r="F70" s="71"/>
      <c r="G70" s="71"/>
      <c r="H70" s="81"/>
      <c r="I70" s="71"/>
      <c r="J70" s="49" t="s">
        <v>162</v>
      </c>
    </row>
    <row r="71" spans="1:10" ht="409.6" customHeight="1">
      <c r="A71" s="72" t="s">
        <v>163</v>
      </c>
      <c r="B71" s="74">
        <v>85</v>
      </c>
      <c r="C71" s="74" t="s">
        <v>7</v>
      </c>
      <c r="D71" s="74" t="s">
        <v>280</v>
      </c>
      <c r="E71" s="74" t="s">
        <v>191</v>
      </c>
      <c r="F71" s="74">
        <v>2</v>
      </c>
      <c r="G71" s="74" t="s">
        <v>166</v>
      </c>
      <c r="H71" s="76">
        <v>103</v>
      </c>
      <c r="I71" s="74">
        <v>206</v>
      </c>
      <c r="J71" s="51"/>
    </row>
    <row r="72" spans="1:10" ht="15.75" thickBot="1">
      <c r="A72" s="73"/>
      <c r="B72" s="75"/>
      <c r="C72" s="75"/>
      <c r="D72" s="75"/>
      <c r="E72" s="75"/>
      <c r="F72" s="75"/>
      <c r="G72" s="75"/>
      <c r="H72" s="77"/>
      <c r="I72" s="75"/>
      <c r="J72" s="53" t="s">
        <v>162</v>
      </c>
    </row>
    <row r="73" spans="1:10" ht="409.6" customHeight="1">
      <c r="A73" s="78" t="s">
        <v>163</v>
      </c>
      <c r="B73" s="70">
        <v>86</v>
      </c>
      <c r="C73" s="70" t="s">
        <v>7</v>
      </c>
      <c r="D73" s="70" t="s">
        <v>281</v>
      </c>
      <c r="E73" s="70" t="s">
        <v>196</v>
      </c>
      <c r="F73" s="70">
        <v>3</v>
      </c>
      <c r="G73" s="70" t="s">
        <v>166</v>
      </c>
      <c r="H73" s="80">
        <v>31.19</v>
      </c>
      <c r="I73" s="70">
        <v>93.57</v>
      </c>
      <c r="J73" s="48"/>
    </row>
    <row r="74" spans="1:10" ht="15.75" thickBot="1">
      <c r="A74" s="79"/>
      <c r="B74" s="71"/>
      <c r="C74" s="71"/>
      <c r="D74" s="71"/>
      <c r="E74" s="71"/>
      <c r="F74" s="71"/>
      <c r="G74" s="71"/>
      <c r="H74" s="81"/>
      <c r="I74" s="71"/>
      <c r="J74" s="49" t="s">
        <v>162</v>
      </c>
    </row>
    <row r="75" spans="1:10" ht="409.6" customHeight="1">
      <c r="A75" s="72" t="s">
        <v>163</v>
      </c>
      <c r="B75" s="74">
        <v>87</v>
      </c>
      <c r="C75" s="74" t="s">
        <v>7</v>
      </c>
      <c r="D75" s="74" t="s">
        <v>282</v>
      </c>
      <c r="E75" s="74" t="s">
        <v>265</v>
      </c>
      <c r="F75" s="74">
        <v>10</v>
      </c>
      <c r="G75" s="74" t="s">
        <v>166</v>
      </c>
      <c r="H75" s="76">
        <v>157.19999999999999</v>
      </c>
      <c r="I75" s="74">
        <v>1572</v>
      </c>
      <c r="J75" s="51"/>
    </row>
    <row r="76" spans="1:10" ht="15.75" thickBot="1">
      <c r="A76" s="73"/>
      <c r="B76" s="75"/>
      <c r="C76" s="75"/>
      <c r="D76" s="75"/>
      <c r="E76" s="75"/>
      <c r="F76" s="75"/>
      <c r="G76" s="75"/>
      <c r="H76" s="77"/>
      <c r="I76" s="75"/>
      <c r="J76" s="53" t="s">
        <v>162</v>
      </c>
    </row>
    <row r="77" spans="1:10" ht="409.6" customHeight="1">
      <c r="A77" s="78" t="s">
        <v>163</v>
      </c>
      <c r="B77" s="70">
        <v>88</v>
      </c>
      <c r="C77" s="70" t="s">
        <v>7</v>
      </c>
      <c r="D77" s="70" t="s">
        <v>283</v>
      </c>
      <c r="E77" s="70" t="s">
        <v>172</v>
      </c>
      <c r="F77" s="70">
        <v>5</v>
      </c>
      <c r="G77" s="70" t="s">
        <v>166</v>
      </c>
      <c r="H77" s="80">
        <v>76.569999999999993</v>
      </c>
      <c r="I77" s="70">
        <v>382.85</v>
      </c>
      <c r="J77" s="48"/>
    </row>
    <row r="78" spans="1:10" ht="15.75" thickBot="1">
      <c r="A78" s="79"/>
      <c r="B78" s="71"/>
      <c r="C78" s="71"/>
      <c r="D78" s="71"/>
      <c r="E78" s="71"/>
      <c r="F78" s="71"/>
      <c r="G78" s="71"/>
      <c r="H78" s="81"/>
      <c r="I78" s="71"/>
      <c r="J78" s="49" t="s">
        <v>162</v>
      </c>
    </row>
    <row r="79" spans="1:10" ht="409.6" customHeight="1">
      <c r="A79" s="72" t="s">
        <v>163</v>
      </c>
      <c r="B79" s="74">
        <v>89</v>
      </c>
      <c r="C79" s="74" t="s">
        <v>7</v>
      </c>
      <c r="D79" s="74" t="s">
        <v>164</v>
      </c>
      <c r="E79" s="74" t="s">
        <v>165</v>
      </c>
      <c r="F79" s="74">
        <v>4</v>
      </c>
      <c r="G79" s="74" t="s">
        <v>166</v>
      </c>
      <c r="H79" s="76">
        <v>31.17</v>
      </c>
      <c r="I79" s="74">
        <v>124.68</v>
      </c>
      <c r="J79" s="51"/>
    </row>
    <row r="80" spans="1:10" ht="15.75" thickBot="1">
      <c r="A80" s="73"/>
      <c r="B80" s="75"/>
      <c r="C80" s="75"/>
      <c r="D80" s="75"/>
      <c r="E80" s="75"/>
      <c r="F80" s="75"/>
      <c r="G80" s="75"/>
      <c r="H80" s="77"/>
      <c r="I80" s="75"/>
      <c r="J80" s="53" t="s">
        <v>162</v>
      </c>
    </row>
    <row r="81" spans="1:10" ht="409.6" customHeight="1">
      <c r="A81" s="78" t="s">
        <v>163</v>
      </c>
      <c r="B81" s="70">
        <v>90</v>
      </c>
      <c r="C81" s="70" t="s">
        <v>7</v>
      </c>
      <c r="D81" s="70" t="s">
        <v>284</v>
      </c>
      <c r="E81" s="70" t="s">
        <v>165</v>
      </c>
      <c r="F81" s="70">
        <v>5</v>
      </c>
      <c r="G81" s="70" t="s">
        <v>166</v>
      </c>
      <c r="H81" s="80">
        <v>105.74</v>
      </c>
      <c r="I81" s="70">
        <v>528.70000000000005</v>
      </c>
      <c r="J81" s="48"/>
    </row>
    <row r="82" spans="1:10" ht="15.75" thickBot="1">
      <c r="A82" s="79"/>
      <c r="B82" s="71"/>
      <c r="C82" s="71"/>
      <c r="D82" s="71"/>
      <c r="E82" s="71"/>
      <c r="F82" s="71"/>
      <c r="G82" s="71"/>
      <c r="H82" s="81"/>
      <c r="I82" s="71"/>
      <c r="J82" s="49" t="s">
        <v>162</v>
      </c>
    </row>
    <row r="83" spans="1:10" ht="409.6" customHeight="1">
      <c r="A83" s="72" t="s">
        <v>163</v>
      </c>
      <c r="B83" s="74">
        <v>91</v>
      </c>
      <c r="C83" s="74" t="s">
        <v>7</v>
      </c>
      <c r="D83" s="74" t="s">
        <v>285</v>
      </c>
      <c r="E83" s="74" t="s">
        <v>249</v>
      </c>
      <c r="F83" s="74">
        <v>50</v>
      </c>
      <c r="G83" s="74" t="s">
        <v>166</v>
      </c>
      <c r="H83" s="76">
        <v>28.57</v>
      </c>
      <c r="I83" s="74">
        <v>1428.5</v>
      </c>
      <c r="J83" s="51"/>
    </row>
    <row r="84" spans="1:10" ht="15.75" thickBot="1">
      <c r="A84" s="73"/>
      <c r="B84" s="75"/>
      <c r="C84" s="75"/>
      <c r="D84" s="75"/>
      <c r="E84" s="75"/>
      <c r="F84" s="75"/>
      <c r="G84" s="75"/>
      <c r="H84" s="77"/>
      <c r="I84" s="75"/>
      <c r="J84" s="53" t="s">
        <v>162</v>
      </c>
    </row>
    <row r="85" spans="1:10" ht="409.6" customHeight="1">
      <c r="A85" s="78" t="s">
        <v>163</v>
      </c>
      <c r="B85" s="70">
        <v>92</v>
      </c>
      <c r="C85" s="70" t="s">
        <v>7</v>
      </c>
      <c r="D85" s="70" t="s">
        <v>286</v>
      </c>
      <c r="E85" s="70" t="s">
        <v>202</v>
      </c>
      <c r="F85" s="70">
        <v>20</v>
      </c>
      <c r="G85" s="70" t="s">
        <v>166</v>
      </c>
      <c r="H85" s="80">
        <v>215.11</v>
      </c>
      <c r="I85" s="70">
        <v>4302.2</v>
      </c>
      <c r="J85" s="48"/>
    </row>
    <row r="86" spans="1:10" ht="15.75" thickBot="1">
      <c r="A86" s="79"/>
      <c r="B86" s="71"/>
      <c r="C86" s="71"/>
      <c r="D86" s="71"/>
      <c r="E86" s="71"/>
      <c r="F86" s="71"/>
      <c r="G86" s="71"/>
      <c r="H86" s="81"/>
      <c r="I86" s="71"/>
      <c r="J86" s="49" t="s">
        <v>162</v>
      </c>
    </row>
    <row r="87" spans="1:10" ht="409.6" customHeight="1">
      <c r="A87" s="72" t="s">
        <v>163</v>
      </c>
      <c r="B87" s="74">
        <v>93</v>
      </c>
      <c r="C87" s="74" t="s">
        <v>7</v>
      </c>
      <c r="D87" s="74" t="s">
        <v>287</v>
      </c>
      <c r="E87" s="74" t="s">
        <v>288</v>
      </c>
      <c r="F87" s="74">
        <v>30</v>
      </c>
      <c r="G87" s="74" t="s">
        <v>166</v>
      </c>
      <c r="H87" s="76">
        <v>21.33</v>
      </c>
      <c r="I87" s="74">
        <v>639.9</v>
      </c>
      <c r="J87" s="51"/>
    </row>
    <row r="88" spans="1:10" ht="15.75" thickBot="1">
      <c r="A88" s="73"/>
      <c r="B88" s="75"/>
      <c r="C88" s="75"/>
      <c r="D88" s="75"/>
      <c r="E88" s="75"/>
      <c r="F88" s="75"/>
      <c r="G88" s="75"/>
      <c r="H88" s="77"/>
      <c r="I88" s="75"/>
      <c r="J88" s="53" t="s">
        <v>162</v>
      </c>
    </row>
    <row r="89" spans="1:10" ht="409.6" customHeight="1">
      <c r="A89" s="78" t="s">
        <v>163</v>
      </c>
      <c r="B89" s="70">
        <v>94</v>
      </c>
      <c r="C89" s="70" t="s">
        <v>7</v>
      </c>
      <c r="D89" s="70" t="s">
        <v>289</v>
      </c>
      <c r="E89" s="70" t="s">
        <v>178</v>
      </c>
      <c r="F89" s="70">
        <v>5</v>
      </c>
      <c r="G89" s="70" t="s">
        <v>166</v>
      </c>
      <c r="H89" s="80">
        <v>483.16</v>
      </c>
      <c r="I89" s="70">
        <v>2415.8000000000002</v>
      </c>
      <c r="J89" s="48"/>
    </row>
    <row r="90" spans="1:10" ht="15.75" thickBot="1">
      <c r="A90" s="79"/>
      <c r="B90" s="71"/>
      <c r="C90" s="71"/>
      <c r="D90" s="71"/>
      <c r="E90" s="71"/>
      <c r="F90" s="71"/>
      <c r="G90" s="71"/>
      <c r="H90" s="81"/>
      <c r="I90" s="71"/>
      <c r="J90" s="49" t="s">
        <v>162</v>
      </c>
    </row>
    <row r="91" spans="1:10" ht="409.6" customHeight="1">
      <c r="A91" s="72" t="s">
        <v>163</v>
      </c>
      <c r="B91" s="74">
        <v>95</v>
      </c>
      <c r="C91" s="74" t="s">
        <v>7</v>
      </c>
      <c r="D91" s="74" t="s">
        <v>290</v>
      </c>
      <c r="E91" s="74" t="s">
        <v>165</v>
      </c>
      <c r="F91" s="74">
        <v>7</v>
      </c>
      <c r="G91" s="74" t="s">
        <v>166</v>
      </c>
      <c r="H91" s="76">
        <v>59.74</v>
      </c>
      <c r="I91" s="74">
        <v>418.18</v>
      </c>
      <c r="J91" s="51"/>
    </row>
    <row r="92" spans="1:10" ht="15.75" thickBot="1">
      <c r="A92" s="73"/>
      <c r="B92" s="75"/>
      <c r="C92" s="75"/>
      <c r="D92" s="75"/>
      <c r="E92" s="75"/>
      <c r="F92" s="75"/>
      <c r="G92" s="75"/>
      <c r="H92" s="77"/>
      <c r="I92" s="75"/>
      <c r="J92" s="53" t="s">
        <v>162</v>
      </c>
    </row>
    <row r="93" spans="1:10" ht="409.6" customHeight="1">
      <c r="A93" s="78" t="s">
        <v>163</v>
      </c>
      <c r="B93" s="70">
        <v>96</v>
      </c>
      <c r="C93" s="70" t="s">
        <v>7</v>
      </c>
      <c r="D93" s="70" t="s">
        <v>291</v>
      </c>
      <c r="E93" s="70" t="s">
        <v>198</v>
      </c>
      <c r="F93" s="70">
        <v>20</v>
      </c>
      <c r="G93" s="70" t="s">
        <v>166</v>
      </c>
      <c r="H93" s="80">
        <v>20.05</v>
      </c>
      <c r="I93" s="70">
        <v>401</v>
      </c>
      <c r="J93" s="48"/>
    </row>
    <row r="94" spans="1:10" ht="15.75" thickBot="1">
      <c r="A94" s="79"/>
      <c r="B94" s="71"/>
      <c r="C94" s="71"/>
      <c r="D94" s="71"/>
      <c r="E94" s="71"/>
      <c r="F94" s="71"/>
      <c r="G94" s="71"/>
      <c r="H94" s="81"/>
      <c r="I94" s="71"/>
      <c r="J94" s="49" t="s">
        <v>162</v>
      </c>
    </row>
    <row r="95" spans="1:10" ht="409.6" customHeight="1">
      <c r="A95" s="72" t="s">
        <v>163</v>
      </c>
      <c r="B95" s="74">
        <v>97</v>
      </c>
      <c r="C95" s="74" t="s">
        <v>7</v>
      </c>
      <c r="D95" s="74" t="s">
        <v>292</v>
      </c>
      <c r="E95" s="74" t="s">
        <v>242</v>
      </c>
      <c r="F95" s="74">
        <v>20</v>
      </c>
      <c r="G95" s="74" t="s">
        <v>166</v>
      </c>
      <c r="H95" s="76">
        <v>241.35</v>
      </c>
      <c r="I95" s="74">
        <v>4827</v>
      </c>
      <c r="J95" s="51"/>
    </row>
    <row r="96" spans="1:10" ht="15.75" thickBot="1">
      <c r="A96" s="73"/>
      <c r="B96" s="75"/>
      <c r="C96" s="75"/>
      <c r="D96" s="75"/>
      <c r="E96" s="75"/>
      <c r="F96" s="75"/>
      <c r="G96" s="75"/>
      <c r="H96" s="77"/>
      <c r="I96" s="75"/>
      <c r="J96" s="53" t="s">
        <v>162</v>
      </c>
    </row>
    <row r="97" spans="1:10" ht="409.6" customHeight="1">
      <c r="A97" s="78" t="s">
        <v>163</v>
      </c>
      <c r="B97" s="70">
        <v>98</v>
      </c>
      <c r="C97" s="70" t="s">
        <v>7</v>
      </c>
      <c r="D97" s="70" t="s">
        <v>293</v>
      </c>
      <c r="E97" s="70" t="s">
        <v>168</v>
      </c>
      <c r="F97" s="70">
        <v>3</v>
      </c>
      <c r="G97" s="70" t="s">
        <v>166</v>
      </c>
      <c r="H97" s="80">
        <v>40.82</v>
      </c>
      <c r="I97" s="70">
        <v>122.46</v>
      </c>
      <c r="J97" s="48"/>
    </row>
    <row r="98" spans="1:10" ht="15.75" thickBot="1">
      <c r="A98" s="79"/>
      <c r="B98" s="71"/>
      <c r="C98" s="71"/>
      <c r="D98" s="71"/>
      <c r="E98" s="71"/>
      <c r="F98" s="71"/>
      <c r="G98" s="71"/>
      <c r="H98" s="81"/>
      <c r="I98" s="71"/>
      <c r="J98" s="49" t="s">
        <v>162</v>
      </c>
    </row>
    <row r="99" spans="1:10" ht="409.5">
      <c r="A99" s="50" t="s">
        <v>163</v>
      </c>
      <c r="B99" s="51">
        <v>99</v>
      </c>
      <c r="C99" s="51" t="s">
        <v>7</v>
      </c>
      <c r="D99" s="51" t="s">
        <v>193</v>
      </c>
      <c r="E99" s="51" t="s">
        <v>194</v>
      </c>
      <c r="F99" s="51">
        <v>3</v>
      </c>
      <c r="G99" s="51" t="s">
        <v>166</v>
      </c>
      <c r="H99" s="52">
        <v>159.30000000000001</v>
      </c>
      <c r="I99" s="51">
        <v>477.9</v>
      </c>
    </row>
    <row r="100" spans="1:10">
      <c r="I100">
        <f>SUM(I1:I99)</f>
        <v>59568.820000000007</v>
      </c>
    </row>
  </sheetData>
  <mergeCells count="433">
    <mergeCell ref="I97:I98"/>
    <mergeCell ref="H95:H96"/>
    <mergeCell ref="I95:I96"/>
    <mergeCell ref="A97:A98"/>
    <mergeCell ref="B97:B98"/>
    <mergeCell ref="C97:C98"/>
    <mergeCell ref="D97:D98"/>
    <mergeCell ref="E97:E98"/>
    <mergeCell ref="F97:F98"/>
    <mergeCell ref="G97:G98"/>
    <mergeCell ref="H97:H98"/>
    <mergeCell ref="G93:G94"/>
    <mergeCell ref="H93:H94"/>
    <mergeCell ref="I93:I94"/>
    <mergeCell ref="A95:A96"/>
    <mergeCell ref="B95:B96"/>
    <mergeCell ref="C95:C96"/>
    <mergeCell ref="D95:D96"/>
    <mergeCell ref="E95:E96"/>
    <mergeCell ref="F95:F96"/>
    <mergeCell ref="G95:G96"/>
    <mergeCell ref="A93:A94"/>
    <mergeCell ref="B93:B94"/>
    <mergeCell ref="C93:C94"/>
    <mergeCell ref="D93:D94"/>
    <mergeCell ref="E93:E94"/>
    <mergeCell ref="F93:F94"/>
    <mergeCell ref="A91:A92"/>
    <mergeCell ref="B91:B92"/>
    <mergeCell ref="C91:C92"/>
    <mergeCell ref="D91:D92"/>
    <mergeCell ref="E91:E92"/>
    <mergeCell ref="F91:F92"/>
    <mergeCell ref="G91:G92"/>
    <mergeCell ref="H91:H92"/>
    <mergeCell ref="I91:I92"/>
    <mergeCell ref="A89:A90"/>
    <mergeCell ref="B89:B90"/>
    <mergeCell ref="C89:C90"/>
    <mergeCell ref="D89:D90"/>
    <mergeCell ref="E89:E90"/>
    <mergeCell ref="F89:F90"/>
    <mergeCell ref="G89:G90"/>
    <mergeCell ref="H89:H90"/>
    <mergeCell ref="I89:I90"/>
    <mergeCell ref="G85:G86"/>
    <mergeCell ref="H85:H86"/>
    <mergeCell ref="I85:I86"/>
    <mergeCell ref="A87:A88"/>
    <mergeCell ref="B87:B88"/>
    <mergeCell ref="C87:C88"/>
    <mergeCell ref="D87:D88"/>
    <mergeCell ref="E87:E88"/>
    <mergeCell ref="F87:F88"/>
    <mergeCell ref="G87:G88"/>
    <mergeCell ref="A85:A86"/>
    <mergeCell ref="B85:B86"/>
    <mergeCell ref="C85:C86"/>
    <mergeCell ref="D85:D86"/>
    <mergeCell ref="E85:E86"/>
    <mergeCell ref="F85:F86"/>
    <mergeCell ref="H87:H88"/>
    <mergeCell ref="I87:I88"/>
    <mergeCell ref="A83:A84"/>
    <mergeCell ref="B83:B84"/>
    <mergeCell ref="C83:C84"/>
    <mergeCell ref="D83:D84"/>
    <mergeCell ref="E83:E84"/>
    <mergeCell ref="F83:F84"/>
    <mergeCell ref="G83:G84"/>
    <mergeCell ref="H83:H84"/>
    <mergeCell ref="I83:I84"/>
    <mergeCell ref="A81:A82"/>
    <mergeCell ref="B81:B82"/>
    <mergeCell ref="C81:C82"/>
    <mergeCell ref="D81:D82"/>
    <mergeCell ref="E81:E82"/>
    <mergeCell ref="F81:F82"/>
    <mergeCell ref="G81:G82"/>
    <mergeCell ref="H81:H82"/>
    <mergeCell ref="I81:I82"/>
    <mergeCell ref="G77:G78"/>
    <mergeCell ref="H77:H78"/>
    <mergeCell ref="I77:I78"/>
    <mergeCell ref="A79:A80"/>
    <mergeCell ref="B79:B80"/>
    <mergeCell ref="C79:C80"/>
    <mergeCell ref="D79:D80"/>
    <mergeCell ref="E79:E80"/>
    <mergeCell ref="F79:F80"/>
    <mergeCell ref="G79:G80"/>
    <mergeCell ref="A77:A78"/>
    <mergeCell ref="B77:B78"/>
    <mergeCell ref="C77:C78"/>
    <mergeCell ref="D77:D78"/>
    <mergeCell ref="E77:E78"/>
    <mergeCell ref="F77:F78"/>
    <mergeCell ref="H79:H80"/>
    <mergeCell ref="I79:I80"/>
    <mergeCell ref="A75:A76"/>
    <mergeCell ref="B75:B76"/>
    <mergeCell ref="C75:C76"/>
    <mergeCell ref="D75:D76"/>
    <mergeCell ref="E75:E76"/>
    <mergeCell ref="F75:F76"/>
    <mergeCell ref="G75:G76"/>
    <mergeCell ref="H75:H76"/>
    <mergeCell ref="I75:I76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G69:G70"/>
    <mergeCell ref="H69:H70"/>
    <mergeCell ref="I69:I70"/>
    <mergeCell ref="A71:A72"/>
    <mergeCell ref="B71:B72"/>
    <mergeCell ref="C71:C72"/>
    <mergeCell ref="D71:D72"/>
    <mergeCell ref="E71:E72"/>
    <mergeCell ref="F71:F72"/>
    <mergeCell ref="G71:G72"/>
    <mergeCell ref="A69:A70"/>
    <mergeCell ref="B69:B70"/>
    <mergeCell ref="C69:C70"/>
    <mergeCell ref="D69:D70"/>
    <mergeCell ref="E69:E70"/>
    <mergeCell ref="F69:F70"/>
    <mergeCell ref="H71:H72"/>
    <mergeCell ref="I71:I72"/>
    <mergeCell ref="A67:A68"/>
    <mergeCell ref="B67:B68"/>
    <mergeCell ref="C67:C68"/>
    <mergeCell ref="D67:D68"/>
    <mergeCell ref="E67:E68"/>
    <mergeCell ref="F67:F68"/>
    <mergeCell ref="G67:G68"/>
    <mergeCell ref="H67:H68"/>
    <mergeCell ref="I67:I68"/>
    <mergeCell ref="A65:A66"/>
    <mergeCell ref="B65:B66"/>
    <mergeCell ref="C65:C66"/>
    <mergeCell ref="D65:D66"/>
    <mergeCell ref="E65:E66"/>
    <mergeCell ref="F65:F66"/>
    <mergeCell ref="G65:G66"/>
    <mergeCell ref="H65:H66"/>
    <mergeCell ref="I65:I66"/>
    <mergeCell ref="G61:G62"/>
    <mergeCell ref="H61:H62"/>
    <mergeCell ref="I61:I62"/>
    <mergeCell ref="A63:A64"/>
    <mergeCell ref="B63:B64"/>
    <mergeCell ref="C63:C64"/>
    <mergeCell ref="D63:D64"/>
    <mergeCell ref="E63:E64"/>
    <mergeCell ref="F63:F64"/>
    <mergeCell ref="G63:G64"/>
    <mergeCell ref="A61:A62"/>
    <mergeCell ref="B61:B62"/>
    <mergeCell ref="C61:C62"/>
    <mergeCell ref="D61:D62"/>
    <mergeCell ref="E61:E62"/>
    <mergeCell ref="F61:F62"/>
    <mergeCell ref="H63:H64"/>
    <mergeCell ref="I63:I64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G53:G54"/>
    <mergeCell ref="H53:H54"/>
    <mergeCell ref="I53:I54"/>
    <mergeCell ref="A55:A56"/>
    <mergeCell ref="B55:B56"/>
    <mergeCell ref="C55:C56"/>
    <mergeCell ref="D55:D56"/>
    <mergeCell ref="E55:E56"/>
    <mergeCell ref="F55:F56"/>
    <mergeCell ref="G55:G56"/>
    <mergeCell ref="A53:A54"/>
    <mergeCell ref="B53:B54"/>
    <mergeCell ref="C53:C54"/>
    <mergeCell ref="D53:D54"/>
    <mergeCell ref="E53:E54"/>
    <mergeCell ref="F53:F54"/>
    <mergeCell ref="H55:H56"/>
    <mergeCell ref="I55:I56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G45:G46"/>
    <mergeCell ref="H45:H46"/>
    <mergeCell ref="I45:I46"/>
    <mergeCell ref="A47:A48"/>
    <mergeCell ref="B47:B48"/>
    <mergeCell ref="C47:C48"/>
    <mergeCell ref="D47:D48"/>
    <mergeCell ref="E47:E48"/>
    <mergeCell ref="F47:F48"/>
    <mergeCell ref="G47:G48"/>
    <mergeCell ref="A45:A46"/>
    <mergeCell ref="B45:B46"/>
    <mergeCell ref="C45:C46"/>
    <mergeCell ref="D45:D46"/>
    <mergeCell ref="E45:E46"/>
    <mergeCell ref="F45:F46"/>
    <mergeCell ref="H47:H48"/>
    <mergeCell ref="I47:I48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G37:G38"/>
    <mergeCell ref="H37:H38"/>
    <mergeCell ref="I37:I38"/>
    <mergeCell ref="A39:A40"/>
    <mergeCell ref="B39:B40"/>
    <mergeCell ref="C39:C40"/>
    <mergeCell ref="D39:D40"/>
    <mergeCell ref="E39:E40"/>
    <mergeCell ref="F39:F40"/>
    <mergeCell ref="G39:G40"/>
    <mergeCell ref="A37:A38"/>
    <mergeCell ref="B37:B38"/>
    <mergeCell ref="C37:C38"/>
    <mergeCell ref="D37:D38"/>
    <mergeCell ref="E37:E38"/>
    <mergeCell ref="F37:F38"/>
    <mergeCell ref="H39:H40"/>
    <mergeCell ref="I39:I40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  <mergeCell ref="G29:G30"/>
    <mergeCell ref="H29:H30"/>
    <mergeCell ref="I29:I30"/>
    <mergeCell ref="A31:A32"/>
    <mergeCell ref="B31:B32"/>
    <mergeCell ref="C31:C32"/>
    <mergeCell ref="D31:D32"/>
    <mergeCell ref="E31:E32"/>
    <mergeCell ref="F31:F32"/>
    <mergeCell ref="G31:G32"/>
    <mergeCell ref="A29:A30"/>
    <mergeCell ref="B29:B30"/>
    <mergeCell ref="C29:C30"/>
    <mergeCell ref="D29:D30"/>
    <mergeCell ref="E29:E30"/>
    <mergeCell ref="F29:F30"/>
    <mergeCell ref="H31:H32"/>
    <mergeCell ref="I31:I32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G21:G22"/>
    <mergeCell ref="H21:H22"/>
    <mergeCell ref="I21:I22"/>
    <mergeCell ref="A23:A24"/>
    <mergeCell ref="B23:B24"/>
    <mergeCell ref="C23:C24"/>
    <mergeCell ref="D23:D24"/>
    <mergeCell ref="E23:E24"/>
    <mergeCell ref="F23:F24"/>
    <mergeCell ref="G23:G24"/>
    <mergeCell ref="A21:A22"/>
    <mergeCell ref="B21:B22"/>
    <mergeCell ref="C21:C22"/>
    <mergeCell ref="D21:D22"/>
    <mergeCell ref="E21:E22"/>
    <mergeCell ref="F21:F22"/>
    <mergeCell ref="H23:H24"/>
    <mergeCell ref="I23:I24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G13:G14"/>
    <mergeCell ref="H13:H14"/>
    <mergeCell ref="I13:I14"/>
    <mergeCell ref="A15:A16"/>
    <mergeCell ref="B15:B16"/>
    <mergeCell ref="C15:C16"/>
    <mergeCell ref="D15:D16"/>
    <mergeCell ref="E15:E16"/>
    <mergeCell ref="F15:F16"/>
    <mergeCell ref="G15:G16"/>
    <mergeCell ref="A13:A14"/>
    <mergeCell ref="B13:B14"/>
    <mergeCell ref="C13:C14"/>
    <mergeCell ref="D13:D14"/>
    <mergeCell ref="E13:E14"/>
    <mergeCell ref="F13:F14"/>
    <mergeCell ref="H15:H16"/>
    <mergeCell ref="I15:I16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I3: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1:A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121" r:id="rId3" name="Control 49">
          <controlPr defaultSize="0" r:id="rId4">
            <anchor moveWithCells="1">
              <from>
                <xdr:col>0</xdr:col>
                <xdr:colOff>0</xdr:colOff>
                <xdr:row>98</xdr:row>
                <xdr:rowOff>0</xdr:rowOff>
              </from>
              <to>
                <xdr:col>0</xdr:col>
                <xdr:colOff>257175</xdr:colOff>
                <xdr:row>98</xdr:row>
                <xdr:rowOff>257175</xdr:rowOff>
              </to>
            </anchor>
          </controlPr>
        </control>
      </mc:Choice>
      <mc:Fallback>
        <control shapeId="3121" r:id="rId3" name="Control 49"/>
      </mc:Fallback>
    </mc:AlternateContent>
    <mc:AlternateContent xmlns:mc="http://schemas.openxmlformats.org/markup-compatibility/2006">
      <mc:Choice Requires="x14">
        <control shapeId="3120" r:id="rId5" name="Control 48">
          <controlPr defaultSize="0" r:id="rId4">
            <anchor moveWithCells="1">
              <from>
                <xdr:col>0</xdr:col>
                <xdr:colOff>0</xdr:colOff>
                <xdr:row>96</xdr:row>
                <xdr:rowOff>0</xdr:rowOff>
              </from>
              <to>
                <xdr:col>0</xdr:col>
                <xdr:colOff>257175</xdr:colOff>
                <xdr:row>96</xdr:row>
                <xdr:rowOff>257175</xdr:rowOff>
              </to>
            </anchor>
          </controlPr>
        </control>
      </mc:Choice>
      <mc:Fallback>
        <control shapeId="3120" r:id="rId5" name="Control 48"/>
      </mc:Fallback>
    </mc:AlternateContent>
    <mc:AlternateContent xmlns:mc="http://schemas.openxmlformats.org/markup-compatibility/2006">
      <mc:Choice Requires="x14">
        <control shapeId="3119" r:id="rId6" name="Control 47">
          <controlPr defaultSize="0" r:id="rId4">
            <anchor moveWithCells="1">
              <from>
                <xdr:col>0</xdr:col>
                <xdr:colOff>0</xdr:colOff>
                <xdr:row>94</xdr:row>
                <xdr:rowOff>0</xdr:rowOff>
              </from>
              <to>
                <xdr:col>0</xdr:col>
                <xdr:colOff>257175</xdr:colOff>
                <xdr:row>94</xdr:row>
                <xdr:rowOff>257175</xdr:rowOff>
              </to>
            </anchor>
          </controlPr>
        </control>
      </mc:Choice>
      <mc:Fallback>
        <control shapeId="3119" r:id="rId6" name="Control 47"/>
      </mc:Fallback>
    </mc:AlternateContent>
    <mc:AlternateContent xmlns:mc="http://schemas.openxmlformats.org/markup-compatibility/2006">
      <mc:Choice Requires="x14">
        <control shapeId="3118" r:id="rId7" name="Control 46">
          <controlPr defaultSize="0" r:id="rId4">
            <anchor moveWithCells="1">
              <from>
                <xdr:col>0</xdr:col>
                <xdr:colOff>0</xdr:colOff>
                <xdr:row>92</xdr:row>
                <xdr:rowOff>0</xdr:rowOff>
              </from>
              <to>
                <xdr:col>0</xdr:col>
                <xdr:colOff>257175</xdr:colOff>
                <xdr:row>92</xdr:row>
                <xdr:rowOff>257175</xdr:rowOff>
              </to>
            </anchor>
          </controlPr>
        </control>
      </mc:Choice>
      <mc:Fallback>
        <control shapeId="3118" r:id="rId7" name="Control 46"/>
      </mc:Fallback>
    </mc:AlternateContent>
    <mc:AlternateContent xmlns:mc="http://schemas.openxmlformats.org/markup-compatibility/2006">
      <mc:Choice Requires="x14">
        <control shapeId="3117" r:id="rId8" name="Control 45">
          <controlPr defaultSize="0" r:id="rId4">
            <anchor moveWithCells="1">
              <from>
                <xdr:col>0</xdr:col>
                <xdr:colOff>0</xdr:colOff>
                <xdr:row>90</xdr:row>
                <xdr:rowOff>0</xdr:rowOff>
              </from>
              <to>
                <xdr:col>0</xdr:col>
                <xdr:colOff>257175</xdr:colOff>
                <xdr:row>90</xdr:row>
                <xdr:rowOff>257175</xdr:rowOff>
              </to>
            </anchor>
          </controlPr>
        </control>
      </mc:Choice>
      <mc:Fallback>
        <control shapeId="3117" r:id="rId8" name="Control 45"/>
      </mc:Fallback>
    </mc:AlternateContent>
    <mc:AlternateContent xmlns:mc="http://schemas.openxmlformats.org/markup-compatibility/2006">
      <mc:Choice Requires="x14">
        <control shapeId="3116" r:id="rId9" name="Control 44">
          <controlPr defaultSize="0" r:id="rId4">
            <anchor moveWithCells="1">
              <from>
                <xdr:col>0</xdr:col>
                <xdr:colOff>0</xdr:colOff>
                <xdr:row>88</xdr:row>
                <xdr:rowOff>0</xdr:rowOff>
              </from>
              <to>
                <xdr:col>0</xdr:col>
                <xdr:colOff>257175</xdr:colOff>
                <xdr:row>88</xdr:row>
                <xdr:rowOff>257175</xdr:rowOff>
              </to>
            </anchor>
          </controlPr>
        </control>
      </mc:Choice>
      <mc:Fallback>
        <control shapeId="3116" r:id="rId9" name="Control 44"/>
      </mc:Fallback>
    </mc:AlternateContent>
    <mc:AlternateContent xmlns:mc="http://schemas.openxmlformats.org/markup-compatibility/2006">
      <mc:Choice Requires="x14">
        <control shapeId="3115" r:id="rId10" name="Control 43">
          <controlPr defaultSize="0" r:id="rId4">
            <anchor moveWithCells="1">
              <from>
                <xdr:col>0</xdr:col>
                <xdr:colOff>0</xdr:colOff>
                <xdr:row>86</xdr:row>
                <xdr:rowOff>0</xdr:rowOff>
              </from>
              <to>
                <xdr:col>0</xdr:col>
                <xdr:colOff>257175</xdr:colOff>
                <xdr:row>86</xdr:row>
                <xdr:rowOff>257175</xdr:rowOff>
              </to>
            </anchor>
          </controlPr>
        </control>
      </mc:Choice>
      <mc:Fallback>
        <control shapeId="3115" r:id="rId10" name="Control 43"/>
      </mc:Fallback>
    </mc:AlternateContent>
    <mc:AlternateContent xmlns:mc="http://schemas.openxmlformats.org/markup-compatibility/2006">
      <mc:Choice Requires="x14">
        <control shapeId="3114" r:id="rId11" name="Control 42">
          <controlPr defaultSize="0" r:id="rId4">
            <anchor moveWithCells="1">
              <from>
                <xdr:col>0</xdr:col>
                <xdr:colOff>0</xdr:colOff>
                <xdr:row>84</xdr:row>
                <xdr:rowOff>0</xdr:rowOff>
              </from>
              <to>
                <xdr:col>0</xdr:col>
                <xdr:colOff>257175</xdr:colOff>
                <xdr:row>84</xdr:row>
                <xdr:rowOff>257175</xdr:rowOff>
              </to>
            </anchor>
          </controlPr>
        </control>
      </mc:Choice>
      <mc:Fallback>
        <control shapeId="3114" r:id="rId11" name="Control 42"/>
      </mc:Fallback>
    </mc:AlternateContent>
    <mc:AlternateContent xmlns:mc="http://schemas.openxmlformats.org/markup-compatibility/2006">
      <mc:Choice Requires="x14">
        <control shapeId="3113" r:id="rId12" name="Control 41">
          <controlPr defaultSize="0" r:id="rId4">
            <anchor moveWithCells="1">
              <from>
                <xdr:col>0</xdr:col>
                <xdr:colOff>0</xdr:colOff>
                <xdr:row>82</xdr:row>
                <xdr:rowOff>0</xdr:rowOff>
              </from>
              <to>
                <xdr:col>0</xdr:col>
                <xdr:colOff>257175</xdr:colOff>
                <xdr:row>82</xdr:row>
                <xdr:rowOff>257175</xdr:rowOff>
              </to>
            </anchor>
          </controlPr>
        </control>
      </mc:Choice>
      <mc:Fallback>
        <control shapeId="3113" r:id="rId12" name="Control 41"/>
      </mc:Fallback>
    </mc:AlternateContent>
    <mc:AlternateContent xmlns:mc="http://schemas.openxmlformats.org/markup-compatibility/2006">
      <mc:Choice Requires="x14">
        <control shapeId="3112" r:id="rId13" name="Control 40">
          <controlPr defaultSize="0" r:id="rId4">
            <anchor moveWithCells="1">
              <from>
                <xdr:col>0</xdr:col>
                <xdr:colOff>0</xdr:colOff>
                <xdr:row>80</xdr:row>
                <xdr:rowOff>0</xdr:rowOff>
              </from>
              <to>
                <xdr:col>0</xdr:col>
                <xdr:colOff>257175</xdr:colOff>
                <xdr:row>80</xdr:row>
                <xdr:rowOff>257175</xdr:rowOff>
              </to>
            </anchor>
          </controlPr>
        </control>
      </mc:Choice>
      <mc:Fallback>
        <control shapeId="3112" r:id="rId13" name="Control 40"/>
      </mc:Fallback>
    </mc:AlternateContent>
    <mc:AlternateContent xmlns:mc="http://schemas.openxmlformats.org/markup-compatibility/2006">
      <mc:Choice Requires="x14">
        <control shapeId="3111" r:id="rId14" name="Control 39">
          <controlPr defaultSize="0" r:id="rId4">
            <anchor moveWithCells="1">
              <from>
                <xdr:col>0</xdr:col>
                <xdr:colOff>0</xdr:colOff>
                <xdr:row>78</xdr:row>
                <xdr:rowOff>0</xdr:rowOff>
              </from>
              <to>
                <xdr:col>0</xdr:col>
                <xdr:colOff>257175</xdr:colOff>
                <xdr:row>78</xdr:row>
                <xdr:rowOff>257175</xdr:rowOff>
              </to>
            </anchor>
          </controlPr>
        </control>
      </mc:Choice>
      <mc:Fallback>
        <control shapeId="3111" r:id="rId14" name="Control 39"/>
      </mc:Fallback>
    </mc:AlternateContent>
    <mc:AlternateContent xmlns:mc="http://schemas.openxmlformats.org/markup-compatibility/2006">
      <mc:Choice Requires="x14">
        <control shapeId="3110" r:id="rId15" name="Control 38">
          <controlPr defaultSize="0" r:id="rId4">
            <anchor moveWithCells="1">
              <from>
                <xdr:col>0</xdr:col>
                <xdr:colOff>0</xdr:colOff>
                <xdr:row>76</xdr:row>
                <xdr:rowOff>0</xdr:rowOff>
              </from>
              <to>
                <xdr:col>0</xdr:col>
                <xdr:colOff>257175</xdr:colOff>
                <xdr:row>76</xdr:row>
                <xdr:rowOff>257175</xdr:rowOff>
              </to>
            </anchor>
          </controlPr>
        </control>
      </mc:Choice>
      <mc:Fallback>
        <control shapeId="3110" r:id="rId15" name="Control 38"/>
      </mc:Fallback>
    </mc:AlternateContent>
    <mc:AlternateContent xmlns:mc="http://schemas.openxmlformats.org/markup-compatibility/2006">
      <mc:Choice Requires="x14">
        <control shapeId="3109" r:id="rId16" name="Control 37">
          <controlPr defaultSize="0" r:id="rId4">
            <anchor moveWithCells="1">
              <from>
                <xdr:col>0</xdr:col>
                <xdr:colOff>0</xdr:colOff>
                <xdr:row>74</xdr:row>
                <xdr:rowOff>0</xdr:rowOff>
              </from>
              <to>
                <xdr:col>0</xdr:col>
                <xdr:colOff>257175</xdr:colOff>
                <xdr:row>74</xdr:row>
                <xdr:rowOff>257175</xdr:rowOff>
              </to>
            </anchor>
          </controlPr>
        </control>
      </mc:Choice>
      <mc:Fallback>
        <control shapeId="3109" r:id="rId16" name="Control 37"/>
      </mc:Fallback>
    </mc:AlternateContent>
    <mc:AlternateContent xmlns:mc="http://schemas.openxmlformats.org/markup-compatibility/2006">
      <mc:Choice Requires="x14">
        <control shapeId="3108" r:id="rId17" name="Control 36">
          <controlPr defaultSize="0" r:id="rId4">
            <anchor moveWithCells="1">
              <from>
                <xdr:col>0</xdr:col>
                <xdr:colOff>0</xdr:colOff>
                <xdr:row>72</xdr:row>
                <xdr:rowOff>0</xdr:rowOff>
              </from>
              <to>
                <xdr:col>0</xdr:col>
                <xdr:colOff>257175</xdr:colOff>
                <xdr:row>72</xdr:row>
                <xdr:rowOff>257175</xdr:rowOff>
              </to>
            </anchor>
          </controlPr>
        </control>
      </mc:Choice>
      <mc:Fallback>
        <control shapeId="3108" r:id="rId17" name="Control 36"/>
      </mc:Fallback>
    </mc:AlternateContent>
    <mc:AlternateContent xmlns:mc="http://schemas.openxmlformats.org/markup-compatibility/2006">
      <mc:Choice Requires="x14">
        <control shapeId="3107" r:id="rId18" name="Control 35">
          <controlPr defaultSize="0" r:id="rId4">
            <anchor moveWithCells="1">
              <from>
                <xdr:col>0</xdr:col>
                <xdr:colOff>0</xdr:colOff>
                <xdr:row>70</xdr:row>
                <xdr:rowOff>0</xdr:rowOff>
              </from>
              <to>
                <xdr:col>0</xdr:col>
                <xdr:colOff>257175</xdr:colOff>
                <xdr:row>70</xdr:row>
                <xdr:rowOff>257175</xdr:rowOff>
              </to>
            </anchor>
          </controlPr>
        </control>
      </mc:Choice>
      <mc:Fallback>
        <control shapeId="3107" r:id="rId18" name="Control 35"/>
      </mc:Fallback>
    </mc:AlternateContent>
    <mc:AlternateContent xmlns:mc="http://schemas.openxmlformats.org/markup-compatibility/2006">
      <mc:Choice Requires="x14">
        <control shapeId="3106" r:id="rId19" name="Control 34">
          <controlPr defaultSize="0" r:id="rId4">
            <anchor moveWithCells="1">
              <from>
                <xdr:col>0</xdr:col>
                <xdr:colOff>0</xdr:colOff>
                <xdr:row>68</xdr:row>
                <xdr:rowOff>0</xdr:rowOff>
              </from>
              <to>
                <xdr:col>0</xdr:col>
                <xdr:colOff>257175</xdr:colOff>
                <xdr:row>68</xdr:row>
                <xdr:rowOff>257175</xdr:rowOff>
              </to>
            </anchor>
          </controlPr>
        </control>
      </mc:Choice>
      <mc:Fallback>
        <control shapeId="3106" r:id="rId19" name="Control 34"/>
      </mc:Fallback>
    </mc:AlternateContent>
    <mc:AlternateContent xmlns:mc="http://schemas.openxmlformats.org/markup-compatibility/2006">
      <mc:Choice Requires="x14">
        <control shapeId="3105" r:id="rId20" name="Control 33">
          <controlPr defaultSize="0" r:id="rId4">
            <anchor moveWithCells="1">
              <from>
                <xdr:col>0</xdr:col>
                <xdr:colOff>0</xdr:colOff>
                <xdr:row>66</xdr:row>
                <xdr:rowOff>0</xdr:rowOff>
              </from>
              <to>
                <xdr:col>0</xdr:col>
                <xdr:colOff>257175</xdr:colOff>
                <xdr:row>66</xdr:row>
                <xdr:rowOff>257175</xdr:rowOff>
              </to>
            </anchor>
          </controlPr>
        </control>
      </mc:Choice>
      <mc:Fallback>
        <control shapeId="3105" r:id="rId20" name="Control 33"/>
      </mc:Fallback>
    </mc:AlternateContent>
    <mc:AlternateContent xmlns:mc="http://schemas.openxmlformats.org/markup-compatibility/2006">
      <mc:Choice Requires="x14">
        <control shapeId="3104" r:id="rId21" name="Control 32">
          <controlPr defaultSize="0" r:id="rId4">
            <anchor moveWithCells="1">
              <from>
                <xdr:col>0</xdr:col>
                <xdr:colOff>0</xdr:colOff>
                <xdr:row>64</xdr:row>
                <xdr:rowOff>0</xdr:rowOff>
              </from>
              <to>
                <xdr:col>0</xdr:col>
                <xdr:colOff>257175</xdr:colOff>
                <xdr:row>64</xdr:row>
                <xdr:rowOff>257175</xdr:rowOff>
              </to>
            </anchor>
          </controlPr>
        </control>
      </mc:Choice>
      <mc:Fallback>
        <control shapeId="3104" r:id="rId21" name="Control 32"/>
      </mc:Fallback>
    </mc:AlternateContent>
    <mc:AlternateContent xmlns:mc="http://schemas.openxmlformats.org/markup-compatibility/2006">
      <mc:Choice Requires="x14">
        <control shapeId="3103" r:id="rId22" name="Control 31">
          <controlPr defaultSize="0" r:id="rId4">
            <anchor moveWithCells="1">
              <from>
                <xdr:col>0</xdr:col>
                <xdr:colOff>0</xdr:colOff>
                <xdr:row>62</xdr:row>
                <xdr:rowOff>0</xdr:rowOff>
              </from>
              <to>
                <xdr:col>0</xdr:col>
                <xdr:colOff>257175</xdr:colOff>
                <xdr:row>62</xdr:row>
                <xdr:rowOff>257175</xdr:rowOff>
              </to>
            </anchor>
          </controlPr>
        </control>
      </mc:Choice>
      <mc:Fallback>
        <control shapeId="3103" r:id="rId22" name="Control 31"/>
      </mc:Fallback>
    </mc:AlternateContent>
    <mc:AlternateContent xmlns:mc="http://schemas.openxmlformats.org/markup-compatibility/2006">
      <mc:Choice Requires="x14">
        <control shapeId="3102" r:id="rId23" name="Control 30">
          <controlPr defaultSize="0" r:id="rId4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257175</xdr:colOff>
                <xdr:row>60</xdr:row>
                <xdr:rowOff>257175</xdr:rowOff>
              </to>
            </anchor>
          </controlPr>
        </control>
      </mc:Choice>
      <mc:Fallback>
        <control shapeId="3102" r:id="rId23" name="Control 30"/>
      </mc:Fallback>
    </mc:AlternateContent>
    <mc:AlternateContent xmlns:mc="http://schemas.openxmlformats.org/markup-compatibility/2006">
      <mc:Choice Requires="x14">
        <control shapeId="3101" r:id="rId24" name="Control 29">
          <controlPr defaultSize="0" r:id="rId4">
            <anchor moveWithCells="1">
              <from>
                <xdr:col>0</xdr:col>
                <xdr:colOff>0</xdr:colOff>
                <xdr:row>58</xdr:row>
                <xdr:rowOff>0</xdr:rowOff>
              </from>
              <to>
                <xdr:col>0</xdr:col>
                <xdr:colOff>257175</xdr:colOff>
                <xdr:row>58</xdr:row>
                <xdr:rowOff>257175</xdr:rowOff>
              </to>
            </anchor>
          </controlPr>
        </control>
      </mc:Choice>
      <mc:Fallback>
        <control shapeId="3101" r:id="rId24" name="Control 29"/>
      </mc:Fallback>
    </mc:AlternateContent>
    <mc:AlternateContent xmlns:mc="http://schemas.openxmlformats.org/markup-compatibility/2006">
      <mc:Choice Requires="x14">
        <control shapeId="3100" r:id="rId25" name="Control 28">
          <controlPr defaultSize="0" r:id="rId4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257175</xdr:colOff>
                <xdr:row>56</xdr:row>
                <xdr:rowOff>257175</xdr:rowOff>
              </to>
            </anchor>
          </controlPr>
        </control>
      </mc:Choice>
      <mc:Fallback>
        <control shapeId="3100" r:id="rId25" name="Control 28"/>
      </mc:Fallback>
    </mc:AlternateContent>
    <mc:AlternateContent xmlns:mc="http://schemas.openxmlformats.org/markup-compatibility/2006">
      <mc:Choice Requires="x14">
        <control shapeId="3099" r:id="rId26" name="Control 27">
          <controlPr defaultSize="0" r:id="rId4">
            <anchor moveWithCells="1">
              <from>
                <xdr:col>0</xdr:col>
                <xdr:colOff>0</xdr:colOff>
                <xdr:row>54</xdr:row>
                <xdr:rowOff>0</xdr:rowOff>
              </from>
              <to>
                <xdr:col>0</xdr:col>
                <xdr:colOff>257175</xdr:colOff>
                <xdr:row>54</xdr:row>
                <xdr:rowOff>257175</xdr:rowOff>
              </to>
            </anchor>
          </controlPr>
        </control>
      </mc:Choice>
      <mc:Fallback>
        <control shapeId="3099" r:id="rId26" name="Control 27"/>
      </mc:Fallback>
    </mc:AlternateContent>
    <mc:AlternateContent xmlns:mc="http://schemas.openxmlformats.org/markup-compatibility/2006">
      <mc:Choice Requires="x14">
        <control shapeId="3098" r:id="rId27" name="Control 26">
          <controlPr defaultSize="0" r:id="rId4">
            <anchor moveWithCells="1">
              <from>
                <xdr:col>0</xdr:col>
                <xdr:colOff>0</xdr:colOff>
                <xdr:row>52</xdr:row>
                <xdr:rowOff>0</xdr:rowOff>
              </from>
              <to>
                <xdr:col>0</xdr:col>
                <xdr:colOff>257175</xdr:colOff>
                <xdr:row>52</xdr:row>
                <xdr:rowOff>257175</xdr:rowOff>
              </to>
            </anchor>
          </controlPr>
        </control>
      </mc:Choice>
      <mc:Fallback>
        <control shapeId="3098" r:id="rId27" name="Control 26"/>
      </mc:Fallback>
    </mc:AlternateContent>
    <mc:AlternateContent xmlns:mc="http://schemas.openxmlformats.org/markup-compatibility/2006">
      <mc:Choice Requires="x14">
        <control shapeId="3097" r:id="rId28" name="Control 25">
          <controlPr defaultSize="0" r:id="rId4">
            <anchor moveWithCells="1">
              <from>
                <xdr:col>0</xdr:col>
                <xdr:colOff>0</xdr:colOff>
                <xdr:row>50</xdr:row>
                <xdr:rowOff>0</xdr:rowOff>
              </from>
              <to>
                <xdr:col>0</xdr:col>
                <xdr:colOff>257175</xdr:colOff>
                <xdr:row>50</xdr:row>
                <xdr:rowOff>257175</xdr:rowOff>
              </to>
            </anchor>
          </controlPr>
        </control>
      </mc:Choice>
      <mc:Fallback>
        <control shapeId="3097" r:id="rId28" name="Control 25"/>
      </mc:Fallback>
    </mc:AlternateContent>
    <mc:AlternateContent xmlns:mc="http://schemas.openxmlformats.org/markup-compatibility/2006">
      <mc:Choice Requires="x14">
        <control shapeId="3096" r:id="rId29" name="Control 24">
          <controlPr defaultSize="0" r:id="rId4">
            <anchor moveWithCells="1">
              <from>
                <xdr:col>0</xdr:col>
                <xdr:colOff>0</xdr:colOff>
                <xdr:row>48</xdr:row>
                <xdr:rowOff>0</xdr:rowOff>
              </from>
              <to>
                <xdr:col>0</xdr:col>
                <xdr:colOff>257175</xdr:colOff>
                <xdr:row>48</xdr:row>
                <xdr:rowOff>257175</xdr:rowOff>
              </to>
            </anchor>
          </controlPr>
        </control>
      </mc:Choice>
      <mc:Fallback>
        <control shapeId="3096" r:id="rId29" name="Control 24"/>
      </mc:Fallback>
    </mc:AlternateContent>
    <mc:AlternateContent xmlns:mc="http://schemas.openxmlformats.org/markup-compatibility/2006">
      <mc:Choice Requires="x14">
        <control shapeId="3095" r:id="rId30" name="Control 23">
          <controlPr defaultSize="0" r:id="rId4">
            <anchor moveWithCells="1">
              <from>
                <xdr:col>0</xdr:col>
                <xdr:colOff>0</xdr:colOff>
                <xdr:row>46</xdr:row>
                <xdr:rowOff>0</xdr:rowOff>
              </from>
              <to>
                <xdr:col>0</xdr:col>
                <xdr:colOff>257175</xdr:colOff>
                <xdr:row>46</xdr:row>
                <xdr:rowOff>257175</xdr:rowOff>
              </to>
            </anchor>
          </controlPr>
        </control>
      </mc:Choice>
      <mc:Fallback>
        <control shapeId="3095" r:id="rId30" name="Control 23"/>
      </mc:Fallback>
    </mc:AlternateContent>
    <mc:AlternateContent xmlns:mc="http://schemas.openxmlformats.org/markup-compatibility/2006">
      <mc:Choice Requires="x14">
        <control shapeId="3094" r:id="rId31" name="Control 22">
          <controlPr defaultSize="0" r:id="rId4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0</xdr:col>
                <xdr:colOff>257175</xdr:colOff>
                <xdr:row>44</xdr:row>
                <xdr:rowOff>257175</xdr:rowOff>
              </to>
            </anchor>
          </controlPr>
        </control>
      </mc:Choice>
      <mc:Fallback>
        <control shapeId="3094" r:id="rId31" name="Control 22"/>
      </mc:Fallback>
    </mc:AlternateContent>
    <mc:AlternateContent xmlns:mc="http://schemas.openxmlformats.org/markup-compatibility/2006">
      <mc:Choice Requires="x14">
        <control shapeId="3093" r:id="rId32" name="Control 21">
          <controlPr defaultSize="0" r:id="rId4">
            <anchor moveWithCells="1">
              <from>
                <xdr:col>0</xdr:col>
                <xdr:colOff>0</xdr:colOff>
                <xdr:row>42</xdr:row>
                <xdr:rowOff>0</xdr:rowOff>
              </from>
              <to>
                <xdr:col>0</xdr:col>
                <xdr:colOff>257175</xdr:colOff>
                <xdr:row>42</xdr:row>
                <xdr:rowOff>257175</xdr:rowOff>
              </to>
            </anchor>
          </controlPr>
        </control>
      </mc:Choice>
      <mc:Fallback>
        <control shapeId="3093" r:id="rId32" name="Control 21"/>
      </mc:Fallback>
    </mc:AlternateContent>
    <mc:AlternateContent xmlns:mc="http://schemas.openxmlformats.org/markup-compatibility/2006">
      <mc:Choice Requires="x14">
        <control shapeId="3092" r:id="rId33" name="Control 20">
          <controlPr defaultSize="0" r:id="rId4">
            <anchor moveWithCells="1">
              <from>
                <xdr:col>0</xdr:col>
                <xdr:colOff>0</xdr:colOff>
                <xdr:row>40</xdr:row>
                <xdr:rowOff>0</xdr:rowOff>
              </from>
              <to>
                <xdr:col>0</xdr:col>
                <xdr:colOff>257175</xdr:colOff>
                <xdr:row>40</xdr:row>
                <xdr:rowOff>257175</xdr:rowOff>
              </to>
            </anchor>
          </controlPr>
        </control>
      </mc:Choice>
      <mc:Fallback>
        <control shapeId="3092" r:id="rId33" name="Control 20"/>
      </mc:Fallback>
    </mc:AlternateContent>
    <mc:AlternateContent xmlns:mc="http://schemas.openxmlformats.org/markup-compatibility/2006">
      <mc:Choice Requires="x14">
        <control shapeId="3091" r:id="rId34" name="Control 19">
          <controlPr defaultSize="0" r:id="rId4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0</xdr:col>
                <xdr:colOff>257175</xdr:colOff>
                <xdr:row>38</xdr:row>
                <xdr:rowOff>257175</xdr:rowOff>
              </to>
            </anchor>
          </controlPr>
        </control>
      </mc:Choice>
      <mc:Fallback>
        <control shapeId="3091" r:id="rId34" name="Control 19"/>
      </mc:Fallback>
    </mc:AlternateContent>
    <mc:AlternateContent xmlns:mc="http://schemas.openxmlformats.org/markup-compatibility/2006">
      <mc:Choice Requires="x14">
        <control shapeId="3090" r:id="rId35" name="Control 18">
          <controlPr defaultSize="0" r:id="rId4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36</xdr:row>
                <xdr:rowOff>257175</xdr:rowOff>
              </to>
            </anchor>
          </controlPr>
        </control>
      </mc:Choice>
      <mc:Fallback>
        <control shapeId="3090" r:id="rId35" name="Control 18"/>
      </mc:Fallback>
    </mc:AlternateContent>
    <mc:AlternateContent xmlns:mc="http://schemas.openxmlformats.org/markup-compatibility/2006">
      <mc:Choice Requires="x14">
        <control shapeId="3089" r:id="rId36" name="Control 17">
          <controlPr defaultSize="0" r:id="rId4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0</xdr:col>
                <xdr:colOff>257175</xdr:colOff>
                <xdr:row>34</xdr:row>
                <xdr:rowOff>257175</xdr:rowOff>
              </to>
            </anchor>
          </controlPr>
        </control>
      </mc:Choice>
      <mc:Fallback>
        <control shapeId="3089" r:id="rId36" name="Control 17"/>
      </mc:Fallback>
    </mc:AlternateContent>
    <mc:AlternateContent xmlns:mc="http://schemas.openxmlformats.org/markup-compatibility/2006">
      <mc:Choice Requires="x14">
        <control shapeId="3088" r:id="rId37" name="Control 16">
          <controlPr defaultSize="0" r:id="rId4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0</xdr:col>
                <xdr:colOff>257175</xdr:colOff>
                <xdr:row>32</xdr:row>
                <xdr:rowOff>257175</xdr:rowOff>
              </to>
            </anchor>
          </controlPr>
        </control>
      </mc:Choice>
      <mc:Fallback>
        <control shapeId="3088" r:id="rId37" name="Control 16"/>
      </mc:Fallback>
    </mc:AlternateContent>
    <mc:AlternateContent xmlns:mc="http://schemas.openxmlformats.org/markup-compatibility/2006">
      <mc:Choice Requires="x14">
        <control shapeId="3087" r:id="rId38" name="Control 15">
          <controlPr defaultSize="0" r:id="rId4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257175</xdr:colOff>
                <xdr:row>30</xdr:row>
                <xdr:rowOff>257175</xdr:rowOff>
              </to>
            </anchor>
          </controlPr>
        </control>
      </mc:Choice>
      <mc:Fallback>
        <control shapeId="3087" r:id="rId38" name="Control 15"/>
      </mc:Fallback>
    </mc:AlternateContent>
    <mc:AlternateContent xmlns:mc="http://schemas.openxmlformats.org/markup-compatibility/2006">
      <mc:Choice Requires="x14">
        <control shapeId="3086" r:id="rId39" name="Control 14">
          <controlPr defaultSize="0" r:id="rId4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257175</xdr:colOff>
                <xdr:row>28</xdr:row>
                <xdr:rowOff>257175</xdr:rowOff>
              </to>
            </anchor>
          </controlPr>
        </control>
      </mc:Choice>
      <mc:Fallback>
        <control shapeId="3086" r:id="rId39" name="Control 14"/>
      </mc:Fallback>
    </mc:AlternateContent>
    <mc:AlternateContent xmlns:mc="http://schemas.openxmlformats.org/markup-compatibility/2006">
      <mc:Choice Requires="x14">
        <control shapeId="3085" r:id="rId40" name="Control 13">
          <controlPr defaultSize="0" r:id="rId4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0</xdr:col>
                <xdr:colOff>257175</xdr:colOff>
                <xdr:row>26</xdr:row>
                <xdr:rowOff>257175</xdr:rowOff>
              </to>
            </anchor>
          </controlPr>
        </control>
      </mc:Choice>
      <mc:Fallback>
        <control shapeId="3085" r:id="rId40" name="Control 13"/>
      </mc:Fallback>
    </mc:AlternateContent>
    <mc:AlternateContent xmlns:mc="http://schemas.openxmlformats.org/markup-compatibility/2006">
      <mc:Choice Requires="x14">
        <control shapeId="3084" r:id="rId41" name="Control 12">
          <controlPr defaultSize="0" r:id="rId4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257175</xdr:colOff>
                <xdr:row>24</xdr:row>
                <xdr:rowOff>257175</xdr:rowOff>
              </to>
            </anchor>
          </controlPr>
        </control>
      </mc:Choice>
      <mc:Fallback>
        <control shapeId="3084" r:id="rId41" name="Control 12"/>
      </mc:Fallback>
    </mc:AlternateContent>
    <mc:AlternateContent xmlns:mc="http://schemas.openxmlformats.org/markup-compatibility/2006">
      <mc:Choice Requires="x14">
        <control shapeId="3083" r:id="rId42" name="Control 11">
          <controlPr defaultSize="0" r:id="rId4">
            <anchor moveWithCells="1">
              <from>
                <xdr:col>0</xdr:col>
                <xdr:colOff>0</xdr:colOff>
                <xdr:row>22</xdr:row>
                <xdr:rowOff>0</xdr:rowOff>
              </from>
              <to>
                <xdr:col>0</xdr:col>
                <xdr:colOff>257175</xdr:colOff>
                <xdr:row>22</xdr:row>
                <xdr:rowOff>257175</xdr:rowOff>
              </to>
            </anchor>
          </controlPr>
        </control>
      </mc:Choice>
      <mc:Fallback>
        <control shapeId="3083" r:id="rId42" name="Control 11"/>
      </mc:Fallback>
    </mc:AlternateContent>
    <mc:AlternateContent xmlns:mc="http://schemas.openxmlformats.org/markup-compatibility/2006">
      <mc:Choice Requires="x14">
        <control shapeId="3082" r:id="rId43" name="Control 10">
          <controlPr defaultSize="0" r:id="rId4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257175</xdr:colOff>
                <xdr:row>20</xdr:row>
                <xdr:rowOff>257175</xdr:rowOff>
              </to>
            </anchor>
          </controlPr>
        </control>
      </mc:Choice>
      <mc:Fallback>
        <control shapeId="3082" r:id="rId43" name="Control 10"/>
      </mc:Fallback>
    </mc:AlternateContent>
    <mc:AlternateContent xmlns:mc="http://schemas.openxmlformats.org/markup-compatibility/2006">
      <mc:Choice Requires="x14">
        <control shapeId="3081" r:id="rId44" name="Control 9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18</xdr:row>
                <xdr:rowOff>257175</xdr:rowOff>
              </to>
            </anchor>
          </controlPr>
        </control>
      </mc:Choice>
      <mc:Fallback>
        <control shapeId="3081" r:id="rId44" name="Control 9"/>
      </mc:Fallback>
    </mc:AlternateContent>
    <mc:AlternateContent xmlns:mc="http://schemas.openxmlformats.org/markup-compatibility/2006">
      <mc:Choice Requires="x14">
        <control shapeId="3080" r:id="rId45" name="Control 8">
          <controlPr defaultSize="0" r:id="rId4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257175</xdr:colOff>
                <xdr:row>16</xdr:row>
                <xdr:rowOff>257175</xdr:rowOff>
              </to>
            </anchor>
          </controlPr>
        </control>
      </mc:Choice>
      <mc:Fallback>
        <control shapeId="3080" r:id="rId45" name="Control 8"/>
      </mc:Fallback>
    </mc:AlternateContent>
    <mc:AlternateContent xmlns:mc="http://schemas.openxmlformats.org/markup-compatibility/2006">
      <mc:Choice Requires="x14">
        <control shapeId="3079" r:id="rId46" name="Control 7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14</xdr:row>
                <xdr:rowOff>257175</xdr:rowOff>
              </to>
            </anchor>
          </controlPr>
        </control>
      </mc:Choice>
      <mc:Fallback>
        <control shapeId="3079" r:id="rId46" name="Control 7"/>
      </mc:Fallback>
    </mc:AlternateContent>
    <mc:AlternateContent xmlns:mc="http://schemas.openxmlformats.org/markup-compatibility/2006">
      <mc:Choice Requires="x14">
        <control shapeId="3078" r:id="rId47" name="Control 6">
          <controlPr defaultSize="0" r:id="rId4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12</xdr:row>
                <xdr:rowOff>257175</xdr:rowOff>
              </to>
            </anchor>
          </controlPr>
        </control>
      </mc:Choice>
      <mc:Fallback>
        <control shapeId="3078" r:id="rId47" name="Control 6"/>
      </mc:Fallback>
    </mc:AlternateContent>
    <mc:AlternateContent xmlns:mc="http://schemas.openxmlformats.org/markup-compatibility/2006">
      <mc:Choice Requires="x14">
        <control shapeId="3077" r:id="rId48" name="Control 5">
          <controlPr defaultSize="0" r:id="rId4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257175</xdr:colOff>
                <xdr:row>10</xdr:row>
                <xdr:rowOff>257175</xdr:rowOff>
              </to>
            </anchor>
          </controlPr>
        </control>
      </mc:Choice>
      <mc:Fallback>
        <control shapeId="3077" r:id="rId48" name="Control 5"/>
      </mc:Fallback>
    </mc:AlternateContent>
    <mc:AlternateContent xmlns:mc="http://schemas.openxmlformats.org/markup-compatibility/2006">
      <mc:Choice Requires="x14">
        <control shapeId="3076" r:id="rId49" name="Control 4">
          <controlPr defaultSize="0" r:id="rId4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257175</xdr:colOff>
                <xdr:row>8</xdr:row>
                <xdr:rowOff>257175</xdr:rowOff>
              </to>
            </anchor>
          </controlPr>
        </control>
      </mc:Choice>
      <mc:Fallback>
        <control shapeId="3076" r:id="rId49" name="Control 4"/>
      </mc:Fallback>
    </mc:AlternateContent>
    <mc:AlternateContent xmlns:mc="http://schemas.openxmlformats.org/markup-compatibility/2006">
      <mc:Choice Requires="x14">
        <control shapeId="3075" r:id="rId50" name="Control 3">
          <controlPr defaultSize="0" r:id="rId4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257175</xdr:colOff>
                <xdr:row>6</xdr:row>
                <xdr:rowOff>257175</xdr:rowOff>
              </to>
            </anchor>
          </controlPr>
        </control>
      </mc:Choice>
      <mc:Fallback>
        <control shapeId="3075" r:id="rId50" name="Control 3"/>
      </mc:Fallback>
    </mc:AlternateContent>
    <mc:AlternateContent xmlns:mc="http://schemas.openxmlformats.org/markup-compatibility/2006">
      <mc:Choice Requires="x14">
        <control shapeId="3074" r:id="rId51" name="Control 2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4</xdr:row>
                <xdr:rowOff>257175</xdr:rowOff>
              </to>
            </anchor>
          </controlPr>
        </control>
      </mc:Choice>
      <mc:Fallback>
        <control shapeId="3074" r:id="rId51" name="Control 2"/>
      </mc:Fallback>
    </mc:AlternateContent>
    <mc:AlternateContent xmlns:mc="http://schemas.openxmlformats.org/markup-compatibility/2006">
      <mc:Choice Requires="x14">
        <control shapeId="3073" r:id="rId52" name="Control 1">
          <control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257175</xdr:colOff>
                <xdr:row>2</xdr:row>
                <xdr:rowOff>257175</xdr:rowOff>
              </to>
            </anchor>
          </controlPr>
        </control>
      </mc:Choice>
      <mc:Fallback>
        <control shapeId="3073" r:id="rId52" name="Control 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"/>
  <dimension ref="A1:J68"/>
  <sheetViews>
    <sheetView topLeftCell="A66" workbookViewId="0">
      <selection activeCell="I67" sqref="I67"/>
    </sheetView>
  </sheetViews>
  <sheetFormatPr defaultRowHeight="15"/>
  <sheetData>
    <row r="1" spans="1:10">
      <c r="A1" s="70">
        <v>244.86</v>
      </c>
      <c r="B1" s="48"/>
    </row>
    <row r="2" spans="1:10" ht="15.75" thickBot="1">
      <c r="A2" s="71"/>
      <c r="B2" s="49" t="s">
        <v>162</v>
      </c>
      <c r="I2">
        <v>244.86</v>
      </c>
    </row>
    <row r="3" spans="1:10" ht="409.6" customHeight="1">
      <c r="A3" s="72" t="s">
        <v>163</v>
      </c>
      <c r="B3" s="74">
        <v>101</v>
      </c>
      <c r="C3" s="74" t="s">
        <v>7</v>
      </c>
      <c r="D3" s="74" t="s">
        <v>294</v>
      </c>
      <c r="E3" s="74" t="s">
        <v>168</v>
      </c>
      <c r="F3" s="74">
        <v>10</v>
      </c>
      <c r="G3" s="74" t="s">
        <v>166</v>
      </c>
      <c r="H3" s="76">
        <v>147.19</v>
      </c>
      <c r="I3" s="74">
        <v>1471.9</v>
      </c>
      <c r="J3" s="51"/>
    </row>
    <row r="4" spans="1:10" ht="15.75" thickBot="1">
      <c r="A4" s="73"/>
      <c r="B4" s="75"/>
      <c r="C4" s="75"/>
      <c r="D4" s="75"/>
      <c r="E4" s="75"/>
      <c r="F4" s="75"/>
      <c r="G4" s="75"/>
      <c r="H4" s="77"/>
      <c r="I4" s="75"/>
      <c r="J4" s="53" t="s">
        <v>162</v>
      </c>
    </row>
    <row r="5" spans="1:10" ht="409.6" customHeight="1">
      <c r="A5" s="78" t="s">
        <v>163</v>
      </c>
      <c r="B5" s="70">
        <v>102</v>
      </c>
      <c r="C5" s="70" t="s">
        <v>7</v>
      </c>
      <c r="D5" s="70" t="s">
        <v>295</v>
      </c>
      <c r="E5" s="70" t="s">
        <v>249</v>
      </c>
      <c r="F5" s="70">
        <v>10</v>
      </c>
      <c r="G5" s="70" t="s">
        <v>166</v>
      </c>
      <c r="H5" s="80">
        <v>150.84</v>
      </c>
      <c r="I5" s="70">
        <v>1508.4</v>
      </c>
      <c r="J5" s="48"/>
    </row>
    <row r="6" spans="1:10" ht="15.75" thickBot="1">
      <c r="A6" s="79"/>
      <c r="B6" s="71"/>
      <c r="C6" s="71"/>
      <c r="D6" s="71"/>
      <c r="E6" s="71"/>
      <c r="F6" s="71"/>
      <c r="G6" s="71"/>
      <c r="H6" s="81"/>
      <c r="I6" s="71"/>
      <c r="J6" s="49" t="s">
        <v>162</v>
      </c>
    </row>
    <row r="7" spans="1:10" ht="409.6" customHeight="1">
      <c r="A7" s="72" t="s">
        <v>163</v>
      </c>
      <c r="B7" s="74">
        <v>103</v>
      </c>
      <c r="C7" s="74" t="s">
        <v>7</v>
      </c>
      <c r="D7" s="74" t="s">
        <v>296</v>
      </c>
      <c r="E7" s="74" t="s">
        <v>260</v>
      </c>
      <c r="F7" s="74">
        <v>2</v>
      </c>
      <c r="G7" s="74" t="s">
        <v>166</v>
      </c>
      <c r="H7" s="76">
        <v>94.65</v>
      </c>
      <c r="I7" s="74">
        <v>189.3</v>
      </c>
      <c r="J7" s="51"/>
    </row>
    <row r="8" spans="1:10" ht="15.75" thickBot="1">
      <c r="A8" s="73"/>
      <c r="B8" s="75"/>
      <c r="C8" s="75"/>
      <c r="D8" s="75"/>
      <c r="E8" s="75"/>
      <c r="F8" s="75"/>
      <c r="G8" s="75"/>
      <c r="H8" s="77"/>
      <c r="I8" s="75"/>
      <c r="J8" s="53" t="s">
        <v>162</v>
      </c>
    </row>
    <row r="9" spans="1:10" ht="409.6" customHeight="1">
      <c r="A9" s="78" t="s">
        <v>163</v>
      </c>
      <c r="B9" s="70">
        <v>104</v>
      </c>
      <c r="C9" s="70" t="s">
        <v>7</v>
      </c>
      <c r="D9" s="70" t="s">
        <v>297</v>
      </c>
      <c r="E9" s="70" t="s">
        <v>191</v>
      </c>
      <c r="F9" s="70">
        <v>10</v>
      </c>
      <c r="G9" s="70" t="s">
        <v>166</v>
      </c>
      <c r="H9" s="80">
        <v>215.12</v>
      </c>
      <c r="I9" s="70">
        <v>2151.1999999999998</v>
      </c>
      <c r="J9" s="48"/>
    </row>
    <row r="10" spans="1:10" ht="15.75" thickBot="1">
      <c r="A10" s="79"/>
      <c r="B10" s="71"/>
      <c r="C10" s="71"/>
      <c r="D10" s="71"/>
      <c r="E10" s="71"/>
      <c r="F10" s="71"/>
      <c r="G10" s="71"/>
      <c r="H10" s="81"/>
      <c r="I10" s="71"/>
      <c r="J10" s="49" t="s">
        <v>162</v>
      </c>
    </row>
    <row r="11" spans="1:10" ht="409.6" customHeight="1">
      <c r="A11" s="72" t="s">
        <v>163</v>
      </c>
      <c r="B11" s="74">
        <v>105</v>
      </c>
      <c r="C11" s="74" t="s">
        <v>7</v>
      </c>
      <c r="D11" s="74" t="s">
        <v>297</v>
      </c>
      <c r="E11" s="74" t="s">
        <v>191</v>
      </c>
      <c r="F11" s="74">
        <v>30</v>
      </c>
      <c r="G11" s="74" t="s">
        <v>166</v>
      </c>
      <c r="H11" s="76">
        <v>27.24</v>
      </c>
      <c r="I11" s="74">
        <v>817.2</v>
      </c>
      <c r="J11" s="51"/>
    </row>
    <row r="12" spans="1:10" ht="15.75" thickBot="1">
      <c r="A12" s="73"/>
      <c r="B12" s="75"/>
      <c r="C12" s="75"/>
      <c r="D12" s="75"/>
      <c r="E12" s="75"/>
      <c r="F12" s="75"/>
      <c r="G12" s="75"/>
      <c r="H12" s="77"/>
      <c r="I12" s="75"/>
      <c r="J12" s="53" t="s">
        <v>162</v>
      </c>
    </row>
    <row r="13" spans="1:10" ht="409.6" customHeight="1">
      <c r="A13" s="78" t="s">
        <v>163</v>
      </c>
      <c r="B13" s="70">
        <v>106</v>
      </c>
      <c r="C13" s="70" t="s">
        <v>7</v>
      </c>
      <c r="D13" s="70" t="s">
        <v>263</v>
      </c>
      <c r="E13" s="70" t="s">
        <v>178</v>
      </c>
      <c r="F13" s="70">
        <v>15</v>
      </c>
      <c r="G13" s="70" t="s">
        <v>166</v>
      </c>
      <c r="H13" s="80">
        <v>67.94</v>
      </c>
      <c r="I13" s="70">
        <v>1019.1</v>
      </c>
      <c r="J13" s="48"/>
    </row>
    <row r="14" spans="1:10" ht="15.75" thickBot="1">
      <c r="A14" s="79"/>
      <c r="B14" s="71"/>
      <c r="C14" s="71"/>
      <c r="D14" s="71"/>
      <c r="E14" s="71"/>
      <c r="F14" s="71"/>
      <c r="G14" s="71"/>
      <c r="H14" s="81"/>
      <c r="I14" s="71"/>
      <c r="J14" s="49" t="s">
        <v>162</v>
      </c>
    </row>
    <row r="15" spans="1:10" ht="409.6" customHeight="1">
      <c r="A15" s="72" t="s">
        <v>163</v>
      </c>
      <c r="B15" s="74">
        <v>107</v>
      </c>
      <c r="C15" s="74" t="s">
        <v>7</v>
      </c>
      <c r="D15" s="74" t="s">
        <v>298</v>
      </c>
      <c r="E15" s="74" t="s">
        <v>299</v>
      </c>
      <c r="F15" s="74">
        <v>10</v>
      </c>
      <c r="G15" s="74" t="s">
        <v>166</v>
      </c>
      <c r="H15" s="76">
        <v>176.24</v>
      </c>
      <c r="I15" s="74">
        <v>1762.4</v>
      </c>
      <c r="J15" s="51"/>
    </row>
    <row r="16" spans="1:10" ht="15.75" thickBot="1">
      <c r="A16" s="73"/>
      <c r="B16" s="75"/>
      <c r="C16" s="75"/>
      <c r="D16" s="75"/>
      <c r="E16" s="75"/>
      <c r="F16" s="75"/>
      <c r="G16" s="75"/>
      <c r="H16" s="77"/>
      <c r="I16" s="75"/>
      <c r="J16" s="53" t="s">
        <v>162</v>
      </c>
    </row>
    <row r="17" spans="1:10" ht="409.6" customHeight="1">
      <c r="A17" s="78" t="s">
        <v>163</v>
      </c>
      <c r="B17" s="70">
        <v>108</v>
      </c>
      <c r="C17" s="70" t="s">
        <v>7</v>
      </c>
      <c r="D17" s="70" t="s">
        <v>300</v>
      </c>
      <c r="E17" s="70" t="s">
        <v>301</v>
      </c>
      <c r="F17" s="70">
        <v>5</v>
      </c>
      <c r="G17" s="70" t="s">
        <v>166</v>
      </c>
      <c r="H17" s="80">
        <v>278.04000000000002</v>
      </c>
      <c r="I17" s="70">
        <v>1390.2</v>
      </c>
      <c r="J17" s="48"/>
    </row>
    <row r="18" spans="1:10" ht="15.75" thickBot="1">
      <c r="A18" s="79"/>
      <c r="B18" s="71"/>
      <c r="C18" s="71"/>
      <c r="D18" s="71"/>
      <c r="E18" s="71"/>
      <c r="F18" s="71"/>
      <c r="G18" s="71"/>
      <c r="H18" s="81"/>
      <c r="I18" s="71"/>
      <c r="J18" s="49" t="s">
        <v>162</v>
      </c>
    </row>
    <row r="19" spans="1:10" ht="409.6" customHeight="1">
      <c r="A19" s="72" t="s">
        <v>163</v>
      </c>
      <c r="B19" s="74">
        <v>109</v>
      </c>
      <c r="C19" s="74" t="s">
        <v>7</v>
      </c>
      <c r="D19" s="74" t="s">
        <v>302</v>
      </c>
      <c r="E19" s="74" t="s">
        <v>242</v>
      </c>
      <c r="F19" s="74">
        <v>3</v>
      </c>
      <c r="G19" s="74" t="s">
        <v>166</v>
      </c>
      <c r="H19" s="76">
        <v>323.51</v>
      </c>
      <c r="I19" s="74">
        <v>970.53</v>
      </c>
      <c r="J19" s="51"/>
    </row>
    <row r="20" spans="1:10" ht="15.75" thickBot="1">
      <c r="A20" s="73"/>
      <c r="B20" s="75"/>
      <c r="C20" s="75"/>
      <c r="D20" s="75"/>
      <c r="E20" s="75"/>
      <c r="F20" s="75"/>
      <c r="G20" s="75"/>
      <c r="H20" s="77"/>
      <c r="I20" s="75"/>
      <c r="J20" s="53" t="s">
        <v>162</v>
      </c>
    </row>
    <row r="21" spans="1:10" ht="409.6" customHeight="1">
      <c r="A21" s="78" t="s">
        <v>163</v>
      </c>
      <c r="B21" s="70">
        <v>110</v>
      </c>
      <c r="C21" s="70" t="s">
        <v>7</v>
      </c>
      <c r="D21" s="70" t="s">
        <v>303</v>
      </c>
      <c r="E21" s="70" t="s">
        <v>242</v>
      </c>
      <c r="F21" s="70">
        <v>80</v>
      </c>
      <c r="G21" s="70" t="s">
        <v>166</v>
      </c>
      <c r="H21" s="80">
        <v>39.159999999999997</v>
      </c>
      <c r="I21" s="70">
        <v>3132.8</v>
      </c>
      <c r="J21" s="48"/>
    </row>
    <row r="22" spans="1:10" ht="15.75" thickBot="1">
      <c r="A22" s="79"/>
      <c r="B22" s="71"/>
      <c r="C22" s="71"/>
      <c r="D22" s="71"/>
      <c r="E22" s="71"/>
      <c r="F22" s="71"/>
      <c r="G22" s="71"/>
      <c r="H22" s="81"/>
      <c r="I22" s="71"/>
      <c r="J22" s="49" t="s">
        <v>162</v>
      </c>
    </row>
    <row r="23" spans="1:10" ht="409.6" customHeight="1">
      <c r="A23" s="72" t="s">
        <v>163</v>
      </c>
      <c r="B23" s="74">
        <v>111</v>
      </c>
      <c r="C23" s="74" t="s">
        <v>7</v>
      </c>
      <c r="D23" s="74" t="s">
        <v>304</v>
      </c>
      <c r="E23" s="74" t="s">
        <v>191</v>
      </c>
      <c r="F23" s="74">
        <v>2</v>
      </c>
      <c r="G23" s="74" t="s">
        <v>166</v>
      </c>
      <c r="H23" s="76">
        <v>78.709999999999994</v>
      </c>
      <c r="I23" s="74">
        <v>157.41999999999999</v>
      </c>
      <c r="J23" s="51"/>
    </row>
    <row r="24" spans="1:10" ht="15.75" thickBot="1">
      <c r="A24" s="73"/>
      <c r="B24" s="75"/>
      <c r="C24" s="75"/>
      <c r="D24" s="75"/>
      <c r="E24" s="75"/>
      <c r="F24" s="75"/>
      <c r="G24" s="75"/>
      <c r="H24" s="77"/>
      <c r="I24" s="75"/>
      <c r="J24" s="53" t="s">
        <v>162</v>
      </c>
    </row>
    <row r="25" spans="1:10" ht="409.6" customHeight="1">
      <c r="A25" s="78" t="s">
        <v>163</v>
      </c>
      <c r="B25" s="70">
        <v>112</v>
      </c>
      <c r="C25" s="70" t="s">
        <v>7</v>
      </c>
      <c r="D25" s="70" t="s">
        <v>305</v>
      </c>
      <c r="E25" s="70" t="s">
        <v>210</v>
      </c>
      <c r="F25" s="70">
        <v>11</v>
      </c>
      <c r="G25" s="70" t="s">
        <v>166</v>
      </c>
      <c r="H25" s="80">
        <v>39.22</v>
      </c>
      <c r="I25" s="70">
        <v>431.42</v>
      </c>
      <c r="J25" s="48"/>
    </row>
    <row r="26" spans="1:10" ht="15.75" thickBot="1">
      <c r="A26" s="79"/>
      <c r="B26" s="71"/>
      <c r="C26" s="71"/>
      <c r="D26" s="71"/>
      <c r="E26" s="71"/>
      <c r="F26" s="71"/>
      <c r="G26" s="71"/>
      <c r="H26" s="81"/>
      <c r="I26" s="71"/>
      <c r="J26" s="49" t="s">
        <v>162</v>
      </c>
    </row>
    <row r="27" spans="1:10" ht="409.6" customHeight="1">
      <c r="A27" s="72" t="s">
        <v>163</v>
      </c>
      <c r="B27" s="74">
        <v>113</v>
      </c>
      <c r="C27" s="74" t="s">
        <v>7</v>
      </c>
      <c r="D27" s="74" t="s">
        <v>306</v>
      </c>
      <c r="E27" s="74" t="s">
        <v>176</v>
      </c>
      <c r="F27" s="74">
        <v>17</v>
      </c>
      <c r="G27" s="74" t="s">
        <v>166</v>
      </c>
      <c r="H27" s="76">
        <v>19.510000000000002</v>
      </c>
      <c r="I27" s="74">
        <v>331.67</v>
      </c>
      <c r="J27" s="51"/>
    </row>
    <row r="28" spans="1:10" ht="15.75" thickBot="1">
      <c r="A28" s="73"/>
      <c r="B28" s="75"/>
      <c r="C28" s="75"/>
      <c r="D28" s="75"/>
      <c r="E28" s="75"/>
      <c r="F28" s="75"/>
      <c r="G28" s="75"/>
      <c r="H28" s="77"/>
      <c r="I28" s="75"/>
      <c r="J28" s="53" t="s">
        <v>162</v>
      </c>
    </row>
    <row r="29" spans="1:10" ht="409.6" customHeight="1">
      <c r="A29" s="78" t="s">
        <v>163</v>
      </c>
      <c r="B29" s="70">
        <v>114</v>
      </c>
      <c r="C29" s="70" t="s">
        <v>7</v>
      </c>
      <c r="D29" s="70" t="s">
        <v>307</v>
      </c>
      <c r="E29" s="70" t="s">
        <v>172</v>
      </c>
      <c r="F29" s="70">
        <v>6</v>
      </c>
      <c r="G29" s="70" t="s">
        <v>166</v>
      </c>
      <c r="H29" s="80">
        <v>71.78</v>
      </c>
      <c r="I29" s="70">
        <v>430.68</v>
      </c>
      <c r="J29" s="48"/>
    </row>
    <row r="30" spans="1:10" ht="15.75" thickBot="1">
      <c r="A30" s="79"/>
      <c r="B30" s="71"/>
      <c r="C30" s="71"/>
      <c r="D30" s="71"/>
      <c r="E30" s="71"/>
      <c r="F30" s="71"/>
      <c r="G30" s="71"/>
      <c r="H30" s="81"/>
      <c r="I30" s="71"/>
      <c r="J30" s="49" t="s">
        <v>162</v>
      </c>
    </row>
    <row r="31" spans="1:10" ht="409.6" customHeight="1">
      <c r="A31" s="72" t="s">
        <v>163</v>
      </c>
      <c r="B31" s="74">
        <v>115</v>
      </c>
      <c r="C31" s="74" t="s">
        <v>7</v>
      </c>
      <c r="D31" s="74" t="s">
        <v>308</v>
      </c>
      <c r="E31" s="74" t="s">
        <v>309</v>
      </c>
      <c r="F31" s="74">
        <v>5</v>
      </c>
      <c r="G31" s="74" t="s">
        <v>166</v>
      </c>
      <c r="H31" s="76">
        <v>12.15</v>
      </c>
      <c r="I31" s="74">
        <v>60.75</v>
      </c>
      <c r="J31" s="51"/>
    </row>
    <row r="32" spans="1:10" ht="15.75" thickBot="1">
      <c r="A32" s="73"/>
      <c r="B32" s="75"/>
      <c r="C32" s="75"/>
      <c r="D32" s="75"/>
      <c r="E32" s="75"/>
      <c r="F32" s="75"/>
      <c r="G32" s="75"/>
      <c r="H32" s="77"/>
      <c r="I32" s="75"/>
      <c r="J32" s="53" t="s">
        <v>162</v>
      </c>
    </row>
    <row r="33" spans="1:10" ht="409.6" customHeight="1">
      <c r="A33" s="78" t="s">
        <v>163</v>
      </c>
      <c r="B33" s="70">
        <v>116</v>
      </c>
      <c r="C33" s="70" t="s">
        <v>7</v>
      </c>
      <c r="D33" s="70" t="s">
        <v>310</v>
      </c>
      <c r="E33" s="70" t="s">
        <v>311</v>
      </c>
      <c r="F33" s="70">
        <v>1</v>
      </c>
      <c r="G33" s="70" t="s">
        <v>166</v>
      </c>
      <c r="H33" s="80">
        <v>551.82000000000005</v>
      </c>
      <c r="I33" s="70">
        <v>551.82000000000005</v>
      </c>
      <c r="J33" s="48"/>
    </row>
    <row r="34" spans="1:10" ht="15.75" thickBot="1">
      <c r="A34" s="79"/>
      <c r="B34" s="71"/>
      <c r="C34" s="71"/>
      <c r="D34" s="71"/>
      <c r="E34" s="71"/>
      <c r="F34" s="71"/>
      <c r="G34" s="71"/>
      <c r="H34" s="81"/>
      <c r="I34" s="71"/>
      <c r="J34" s="49" t="s">
        <v>162</v>
      </c>
    </row>
    <row r="35" spans="1:10" ht="409.6" customHeight="1">
      <c r="A35" s="72" t="s">
        <v>163</v>
      </c>
      <c r="B35" s="74">
        <v>117</v>
      </c>
      <c r="C35" s="74" t="s">
        <v>7</v>
      </c>
      <c r="D35" s="74" t="s">
        <v>312</v>
      </c>
      <c r="E35" s="74" t="s">
        <v>183</v>
      </c>
      <c r="F35" s="74">
        <v>8</v>
      </c>
      <c r="G35" s="74" t="s">
        <v>166</v>
      </c>
      <c r="H35" s="76">
        <v>140.97</v>
      </c>
      <c r="I35" s="74">
        <v>1127.76</v>
      </c>
      <c r="J35" s="51"/>
    </row>
    <row r="36" spans="1:10" ht="15.75" thickBot="1">
      <c r="A36" s="73"/>
      <c r="B36" s="75"/>
      <c r="C36" s="75"/>
      <c r="D36" s="75"/>
      <c r="E36" s="75"/>
      <c r="F36" s="75"/>
      <c r="G36" s="75"/>
      <c r="H36" s="77"/>
      <c r="I36" s="75"/>
      <c r="J36" s="53" t="s">
        <v>162</v>
      </c>
    </row>
    <row r="37" spans="1:10" ht="409.6" customHeight="1">
      <c r="A37" s="78" t="s">
        <v>163</v>
      </c>
      <c r="B37" s="70">
        <v>118</v>
      </c>
      <c r="C37" s="70" t="s">
        <v>7</v>
      </c>
      <c r="D37" s="70" t="s">
        <v>313</v>
      </c>
      <c r="E37" s="70" t="s">
        <v>268</v>
      </c>
      <c r="F37" s="70">
        <v>4</v>
      </c>
      <c r="G37" s="70" t="s">
        <v>166</v>
      </c>
      <c r="H37" s="80">
        <v>236.21</v>
      </c>
      <c r="I37" s="70">
        <v>944.84</v>
      </c>
      <c r="J37" s="48"/>
    </row>
    <row r="38" spans="1:10" ht="15.75" thickBot="1">
      <c r="A38" s="79"/>
      <c r="B38" s="71"/>
      <c r="C38" s="71"/>
      <c r="D38" s="71"/>
      <c r="E38" s="71"/>
      <c r="F38" s="71"/>
      <c r="G38" s="71"/>
      <c r="H38" s="81"/>
      <c r="I38" s="71"/>
      <c r="J38" s="49" t="s">
        <v>162</v>
      </c>
    </row>
    <row r="39" spans="1:10" ht="409.6" customHeight="1">
      <c r="A39" s="72" t="s">
        <v>163</v>
      </c>
      <c r="B39" s="74">
        <v>119</v>
      </c>
      <c r="C39" s="74" t="s">
        <v>7</v>
      </c>
      <c r="D39" s="74" t="s">
        <v>314</v>
      </c>
      <c r="E39" s="74" t="s">
        <v>249</v>
      </c>
      <c r="F39" s="74">
        <v>20</v>
      </c>
      <c r="G39" s="74" t="s">
        <v>166</v>
      </c>
      <c r="H39" s="76">
        <v>216.64</v>
      </c>
      <c r="I39" s="74">
        <v>4332.8</v>
      </c>
      <c r="J39" s="51"/>
    </row>
    <row r="40" spans="1:10" ht="15.75" thickBot="1">
      <c r="A40" s="73"/>
      <c r="B40" s="75"/>
      <c r="C40" s="75"/>
      <c r="D40" s="75"/>
      <c r="E40" s="75"/>
      <c r="F40" s="75"/>
      <c r="G40" s="75"/>
      <c r="H40" s="77"/>
      <c r="I40" s="75"/>
      <c r="J40" s="53" t="s">
        <v>162</v>
      </c>
    </row>
    <row r="41" spans="1:10" ht="409.6" customHeight="1">
      <c r="A41" s="78" t="s">
        <v>163</v>
      </c>
      <c r="B41" s="70">
        <v>120</v>
      </c>
      <c r="C41" s="70" t="s">
        <v>7</v>
      </c>
      <c r="D41" s="70" t="s">
        <v>315</v>
      </c>
      <c r="E41" s="70" t="s">
        <v>191</v>
      </c>
      <c r="F41" s="70">
        <v>1</v>
      </c>
      <c r="G41" s="70" t="s">
        <v>166</v>
      </c>
      <c r="H41" s="80">
        <v>96.53</v>
      </c>
      <c r="I41" s="70">
        <v>96.53</v>
      </c>
      <c r="J41" s="48"/>
    </row>
    <row r="42" spans="1:10" ht="15.75" thickBot="1">
      <c r="A42" s="79"/>
      <c r="B42" s="71"/>
      <c r="C42" s="71"/>
      <c r="D42" s="71"/>
      <c r="E42" s="71"/>
      <c r="F42" s="71"/>
      <c r="G42" s="71"/>
      <c r="H42" s="81"/>
      <c r="I42" s="71"/>
      <c r="J42" s="49" t="s">
        <v>162</v>
      </c>
    </row>
    <row r="43" spans="1:10" ht="409.6" customHeight="1">
      <c r="A43" s="72" t="s">
        <v>163</v>
      </c>
      <c r="B43" s="74">
        <v>121</v>
      </c>
      <c r="C43" s="74" t="s">
        <v>7</v>
      </c>
      <c r="D43" s="74" t="s">
        <v>316</v>
      </c>
      <c r="E43" s="74" t="s">
        <v>165</v>
      </c>
      <c r="F43" s="74">
        <v>45</v>
      </c>
      <c r="G43" s="74" t="s">
        <v>166</v>
      </c>
      <c r="H43" s="76">
        <v>173.9</v>
      </c>
      <c r="I43" s="74">
        <v>7825.5</v>
      </c>
      <c r="J43" s="51"/>
    </row>
    <row r="44" spans="1:10" ht="15.75" thickBot="1">
      <c r="A44" s="73"/>
      <c r="B44" s="75"/>
      <c r="C44" s="75"/>
      <c r="D44" s="75"/>
      <c r="E44" s="75"/>
      <c r="F44" s="75"/>
      <c r="G44" s="75"/>
      <c r="H44" s="77"/>
      <c r="I44" s="75"/>
      <c r="J44" s="53" t="s">
        <v>162</v>
      </c>
    </row>
    <row r="45" spans="1:10" ht="409.6" customHeight="1">
      <c r="A45" s="78" t="s">
        <v>163</v>
      </c>
      <c r="B45" s="70">
        <v>122</v>
      </c>
      <c r="C45" s="70" t="s">
        <v>153</v>
      </c>
      <c r="D45" s="70" t="s">
        <v>317</v>
      </c>
      <c r="E45" s="70" t="s">
        <v>318</v>
      </c>
      <c r="F45" s="70">
        <v>15</v>
      </c>
      <c r="G45" s="70" t="s">
        <v>166</v>
      </c>
      <c r="H45" s="80">
        <v>25.75</v>
      </c>
      <c r="I45" s="70">
        <v>386.25</v>
      </c>
      <c r="J45" s="48"/>
    </row>
    <row r="46" spans="1:10" ht="15.75" thickBot="1">
      <c r="A46" s="79"/>
      <c r="B46" s="71"/>
      <c r="C46" s="71"/>
      <c r="D46" s="71"/>
      <c r="E46" s="71"/>
      <c r="F46" s="71"/>
      <c r="G46" s="71"/>
      <c r="H46" s="81"/>
      <c r="I46" s="71"/>
      <c r="J46" s="49" t="s">
        <v>162</v>
      </c>
    </row>
    <row r="47" spans="1:10" ht="409.6" customHeight="1">
      <c r="A47" s="72" t="s">
        <v>163</v>
      </c>
      <c r="B47" s="74">
        <v>123</v>
      </c>
      <c r="C47" s="74" t="s">
        <v>7</v>
      </c>
      <c r="D47" s="74" t="s">
        <v>319</v>
      </c>
      <c r="E47" s="74" t="s">
        <v>320</v>
      </c>
      <c r="F47" s="74">
        <v>2</v>
      </c>
      <c r="G47" s="74" t="s">
        <v>166</v>
      </c>
      <c r="H47" s="76">
        <v>738.33</v>
      </c>
      <c r="I47" s="74">
        <v>1476.66</v>
      </c>
      <c r="J47" s="51"/>
    </row>
    <row r="48" spans="1:10" ht="15.75" thickBot="1">
      <c r="A48" s="73"/>
      <c r="B48" s="75"/>
      <c r="C48" s="75"/>
      <c r="D48" s="75"/>
      <c r="E48" s="75"/>
      <c r="F48" s="75"/>
      <c r="G48" s="75"/>
      <c r="H48" s="77"/>
      <c r="I48" s="75"/>
      <c r="J48" s="53" t="s">
        <v>162</v>
      </c>
    </row>
    <row r="49" spans="1:10" ht="409.6" customHeight="1">
      <c r="A49" s="78" t="s">
        <v>163</v>
      </c>
      <c r="B49" s="70">
        <v>124</v>
      </c>
      <c r="C49" s="70" t="s">
        <v>7</v>
      </c>
      <c r="D49" s="70" t="s">
        <v>321</v>
      </c>
      <c r="E49" s="70" t="s">
        <v>322</v>
      </c>
      <c r="F49" s="70">
        <v>100</v>
      </c>
      <c r="G49" s="70" t="s">
        <v>166</v>
      </c>
      <c r="H49" s="80">
        <v>78.680000000000007</v>
      </c>
      <c r="I49" s="70">
        <v>7868</v>
      </c>
      <c r="J49" s="48"/>
    </row>
    <row r="50" spans="1:10" ht="15.75" thickBot="1">
      <c r="A50" s="79"/>
      <c r="B50" s="71"/>
      <c r="C50" s="71"/>
      <c r="D50" s="71"/>
      <c r="E50" s="71"/>
      <c r="F50" s="71"/>
      <c r="G50" s="71"/>
      <c r="H50" s="81"/>
      <c r="I50" s="71"/>
      <c r="J50" s="49" t="s">
        <v>162</v>
      </c>
    </row>
    <row r="51" spans="1:10" ht="409.6" customHeight="1">
      <c r="A51" s="72" t="s">
        <v>163</v>
      </c>
      <c r="B51" s="74">
        <v>125</v>
      </c>
      <c r="C51" s="74" t="s">
        <v>7</v>
      </c>
      <c r="D51" s="74" t="s">
        <v>323</v>
      </c>
      <c r="E51" s="74" t="s">
        <v>324</v>
      </c>
      <c r="F51" s="74">
        <v>50</v>
      </c>
      <c r="G51" s="74" t="s">
        <v>166</v>
      </c>
      <c r="H51" s="76">
        <v>102.66</v>
      </c>
      <c r="I51" s="74">
        <v>5133</v>
      </c>
      <c r="J51" s="51"/>
    </row>
    <row r="52" spans="1:10" ht="15.75" thickBot="1">
      <c r="A52" s="73"/>
      <c r="B52" s="75"/>
      <c r="C52" s="75"/>
      <c r="D52" s="75"/>
      <c r="E52" s="75"/>
      <c r="F52" s="75"/>
      <c r="G52" s="75"/>
      <c r="H52" s="77"/>
      <c r="I52" s="75"/>
      <c r="J52" s="53" t="s">
        <v>162</v>
      </c>
    </row>
    <row r="53" spans="1:10" ht="409.6" customHeight="1">
      <c r="A53" s="78" t="s">
        <v>163</v>
      </c>
      <c r="B53" s="70">
        <v>126</v>
      </c>
      <c r="C53" s="70" t="s">
        <v>7</v>
      </c>
      <c r="D53" s="70" t="s">
        <v>325</v>
      </c>
      <c r="E53" s="70" t="s">
        <v>288</v>
      </c>
      <c r="F53" s="70">
        <v>10</v>
      </c>
      <c r="G53" s="70" t="s">
        <v>166</v>
      </c>
      <c r="H53" s="80">
        <v>24.34</v>
      </c>
      <c r="I53" s="70">
        <v>243.4</v>
      </c>
      <c r="J53" s="48"/>
    </row>
    <row r="54" spans="1:10" ht="15.75" thickBot="1">
      <c r="A54" s="79"/>
      <c r="B54" s="71"/>
      <c r="C54" s="71"/>
      <c r="D54" s="71"/>
      <c r="E54" s="71"/>
      <c r="F54" s="71"/>
      <c r="G54" s="71"/>
      <c r="H54" s="81"/>
      <c r="I54" s="71"/>
      <c r="J54" s="49" t="s">
        <v>162</v>
      </c>
    </row>
    <row r="55" spans="1:10" ht="409.6" customHeight="1">
      <c r="A55" s="72" t="s">
        <v>163</v>
      </c>
      <c r="B55" s="74">
        <v>127</v>
      </c>
      <c r="C55" s="74" t="s">
        <v>7</v>
      </c>
      <c r="D55" s="74" t="s">
        <v>326</v>
      </c>
      <c r="E55" s="74" t="s">
        <v>246</v>
      </c>
      <c r="F55" s="74">
        <v>5</v>
      </c>
      <c r="G55" s="74" t="s">
        <v>166</v>
      </c>
      <c r="H55" s="76">
        <v>16.739999999999998</v>
      </c>
      <c r="I55" s="74">
        <v>83.7</v>
      </c>
      <c r="J55" s="51"/>
    </row>
    <row r="56" spans="1:10" ht="15.75" thickBot="1">
      <c r="A56" s="73"/>
      <c r="B56" s="75"/>
      <c r="C56" s="75"/>
      <c r="D56" s="75"/>
      <c r="E56" s="75"/>
      <c r="F56" s="75"/>
      <c r="G56" s="75"/>
      <c r="H56" s="77"/>
      <c r="I56" s="75"/>
      <c r="J56" s="53" t="s">
        <v>162</v>
      </c>
    </row>
    <row r="57" spans="1:10" ht="409.6" customHeight="1">
      <c r="A57" s="78" t="s">
        <v>163</v>
      </c>
      <c r="B57" s="70">
        <v>128</v>
      </c>
      <c r="C57" s="70" t="s">
        <v>7</v>
      </c>
      <c r="D57" s="70" t="s">
        <v>327</v>
      </c>
      <c r="E57" s="70" t="s">
        <v>187</v>
      </c>
      <c r="F57" s="70">
        <v>5</v>
      </c>
      <c r="G57" s="70" t="s">
        <v>166</v>
      </c>
      <c r="H57" s="80">
        <v>233.24</v>
      </c>
      <c r="I57" s="70">
        <v>1166.2</v>
      </c>
      <c r="J57" s="48"/>
    </row>
    <row r="58" spans="1:10" ht="15.75" thickBot="1">
      <c r="A58" s="79"/>
      <c r="B58" s="71"/>
      <c r="C58" s="71"/>
      <c r="D58" s="71"/>
      <c r="E58" s="71"/>
      <c r="F58" s="71"/>
      <c r="G58" s="71"/>
      <c r="H58" s="81"/>
      <c r="I58" s="71"/>
      <c r="J58" s="49" t="s">
        <v>162</v>
      </c>
    </row>
    <row r="59" spans="1:10" ht="409.6" customHeight="1">
      <c r="A59" s="72" t="s">
        <v>163</v>
      </c>
      <c r="B59" s="74">
        <v>129</v>
      </c>
      <c r="C59" s="74" t="s">
        <v>7</v>
      </c>
      <c r="D59" s="74" t="s">
        <v>328</v>
      </c>
      <c r="E59" s="74" t="s">
        <v>329</v>
      </c>
      <c r="F59" s="74">
        <v>20</v>
      </c>
      <c r="G59" s="74" t="s">
        <v>330</v>
      </c>
      <c r="H59" s="76" t="s">
        <v>331</v>
      </c>
      <c r="I59" s="74">
        <v>22672</v>
      </c>
      <c r="J59" s="51"/>
    </row>
    <row r="60" spans="1:10" ht="15.75" thickBot="1">
      <c r="A60" s="73"/>
      <c r="B60" s="75"/>
      <c r="C60" s="75"/>
      <c r="D60" s="75"/>
      <c r="E60" s="75"/>
      <c r="F60" s="75"/>
      <c r="G60" s="75"/>
      <c r="H60" s="77"/>
      <c r="I60" s="75"/>
      <c r="J60" s="53" t="s">
        <v>162</v>
      </c>
    </row>
    <row r="61" spans="1:10" ht="409.6" customHeight="1">
      <c r="A61" s="78" t="s">
        <v>163</v>
      </c>
      <c r="B61" s="70">
        <v>130</v>
      </c>
      <c r="C61" s="70" t="s">
        <v>7</v>
      </c>
      <c r="D61" s="70" t="s">
        <v>332</v>
      </c>
      <c r="E61" s="70" t="s">
        <v>333</v>
      </c>
      <c r="F61" s="70">
        <v>5</v>
      </c>
      <c r="G61" s="70" t="s">
        <v>166</v>
      </c>
      <c r="H61" s="80">
        <v>156.86000000000001</v>
      </c>
      <c r="I61" s="70">
        <v>784.3</v>
      </c>
      <c r="J61" s="48"/>
    </row>
    <row r="62" spans="1:10" ht="15.75" thickBot="1">
      <c r="A62" s="79"/>
      <c r="B62" s="71"/>
      <c r="C62" s="71"/>
      <c r="D62" s="71"/>
      <c r="E62" s="71"/>
      <c r="F62" s="71"/>
      <c r="G62" s="71"/>
      <c r="H62" s="81"/>
      <c r="I62" s="71"/>
      <c r="J62" s="49" t="s">
        <v>162</v>
      </c>
    </row>
    <row r="63" spans="1:10" ht="409.6" customHeight="1">
      <c r="A63" s="72" t="s">
        <v>163</v>
      </c>
      <c r="B63" s="74">
        <v>131</v>
      </c>
      <c r="C63" s="74" t="s">
        <v>7</v>
      </c>
      <c r="D63" s="74" t="s">
        <v>281</v>
      </c>
      <c r="E63" s="74" t="s">
        <v>196</v>
      </c>
      <c r="F63" s="74">
        <v>4</v>
      </c>
      <c r="G63" s="74" t="s">
        <v>166</v>
      </c>
      <c r="H63" s="76">
        <v>75.19</v>
      </c>
      <c r="I63" s="74">
        <v>300.76</v>
      </c>
      <c r="J63" s="51"/>
    </row>
    <row r="64" spans="1:10" ht="15.75" thickBot="1">
      <c r="A64" s="73"/>
      <c r="B64" s="75"/>
      <c r="C64" s="75"/>
      <c r="D64" s="75"/>
      <c r="E64" s="75"/>
      <c r="F64" s="75"/>
      <c r="G64" s="75"/>
      <c r="H64" s="77"/>
      <c r="I64" s="75"/>
      <c r="J64" s="53" t="s">
        <v>162</v>
      </c>
    </row>
    <row r="65" spans="1:10" ht="409.6" customHeight="1">
      <c r="A65" s="78" t="s">
        <v>163</v>
      </c>
      <c r="B65" s="70">
        <v>132</v>
      </c>
      <c r="C65" s="70" t="s">
        <v>7</v>
      </c>
      <c r="D65" s="70" t="s">
        <v>334</v>
      </c>
      <c r="E65" s="70" t="s">
        <v>194</v>
      </c>
      <c r="F65" s="70">
        <v>20</v>
      </c>
      <c r="G65" s="70" t="s">
        <v>166</v>
      </c>
      <c r="H65" s="80">
        <v>18.72</v>
      </c>
      <c r="I65" s="70">
        <v>374.4</v>
      </c>
      <c r="J65" s="48"/>
    </row>
    <row r="66" spans="1:10" ht="15.75" thickBot="1">
      <c r="A66" s="79"/>
      <c r="B66" s="71"/>
      <c r="C66" s="71"/>
      <c r="D66" s="71"/>
      <c r="E66" s="71"/>
      <c r="F66" s="71"/>
      <c r="G66" s="71"/>
      <c r="H66" s="81"/>
      <c r="I66" s="71"/>
      <c r="J66" s="49" t="s">
        <v>162</v>
      </c>
    </row>
    <row r="67" spans="1:10" ht="409.5">
      <c r="A67" s="50" t="s">
        <v>163</v>
      </c>
      <c r="B67" s="51">
        <v>133</v>
      </c>
      <c r="C67" s="51" t="s">
        <v>7</v>
      </c>
      <c r="D67" s="51" t="s">
        <v>335</v>
      </c>
      <c r="E67" s="51" t="s">
        <v>336</v>
      </c>
      <c r="F67" s="51">
        <v>50</v>
      </c>
      <c r="G67" s="51" t="s">
        <v>330</v>
      </c>
      <c r="H67" s="52">
        <v>109.74</v>
      </c>
      <c r="I67" s="51">
        <v>5487</v>
      </c>
    </row>
    <row r="68" spans="1:10">
      <c r="I68">
        <f>SUM(I1:I67)</f>
        <v>76924.75</v>
      </c>
    </row>
  </sheetData>
  <mergeCells count="289">
    <mergeCell ref="I65:I66"/>
    <mergeCell ref="H63:H64"/>
    <mergeCell ref="I63:I64"/>
    <mergeCell ref="A65:A66"/>
    <mergeCell ref="B65:B66"/>
    <mergeCell ref="C65:C66"/>
    <mergeCell ref="D65:D66"/>
    <mergeCell ref="E65:E66"/>
    <mergeCell ref="F65:F66"/>
    <mergeCell ref="G65:G66"/>
    <mergeCell ref="H65:H66"/>
    <mergeCell ref="G61:G62"/>
    <mergeCell ref="H61:H62"/>
    <mergeCell ref="I61:I62"/>
    <mergeCell ref="A63:A64"/>
    <mergeCell ref="B63:B64"/>
    <mergeCell ref="C63:C64"/>
    <mergeCell ref="D63:D64"/>
    <mergeCell ref="E63:E64"/>
    <mergeCell ref="F63:F64"/>
    <mergeCell ref="G63:G64"/>
    <mergeCell ref="A61:A62"/>
    <mergeCell ref="B61:B62"/>
    <mergeCell ref="C61:C62"/>
    <mergeCell ref="D61:D62"/>
    <mergeCell ref="E61:E62"/>
    <mergeCell ref="F61:F62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A57:A58"/>
    <mergeCell ref="B57:B58"/>
    <mergeCell ref="C57:C58"/>
    <mergeCell ref="D57:D58"/>
    <mergeCell ref="E57:E58"/>
    <mergeCell ref="F57:F58"/>
    <mergeCell ref="G57:G58"/>
    <mergeCell ref="H57:H58"/>
    <mergeCell ref="I57:I58"/>
    <mergeCell ref="G53:G54"/>
    <mergeCell ref="H53:H54"/>
    <mergeCell ref="I53:I54"/>
    <mergeCell ref="A55:A56"/>
    <mergeCell ref="B55:B56"/>
    <mergeCell ref="C55:C56"/>
    <mergeCell ref="D55:D56"/>
    <mergeCell ref="E55:E56"/>
    <mergeCell ref="F55:F56"/>
    <mergeCell ref="G55:G56"/>
    <mergeCell ref="A53:A54"/>
    <mergeCell ref="B53:B54"/>
    <mergeCell ref="C53:C54"/>
    <mergeCell ref="D53:D54"/>
    <mergeCell ref="E53:E54"/>
    <mergeCell ref="F53:F54"/>
    <mergeCell ref="H55:H56"/>
    <mergeCell ref="I55:I56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G45:G46"/>
    <mergeCell ref="H45:H46"/>
    <mergeCell ref="I45:I46"/>
    <mergeCell ref="A47:A48"/>
    <mergeCell ref="B47:B48"/>
    <mergeCell ref="C47:C48"/>
    <mergeCell ref="D47:D48"/>
    <mergeCell ref="E47:E48"/>
    <mergeCell ref="F47:F48"/>
    <mergeCell ref="G47:G48"/>
    <mergeCell ref="A45:A46"/>
    <mergeCell ref="B45:B46"/>
    <mergeCell ref="C45:C46"/>
    <mergeCell ref="D45:D46"/>
    <mergeCell ref="E45:E46"/>
    <mergeCell ref="F45:F46"/>
    <mergeCell ref="H47:H48"/>
    <mergeCell ref="I47:I48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G37:G38"/>
    <mergeCell ref="H37:H38"/>
    <mergeCell ref="I37:I38"/>
    <mergeCell ref="A39:A40"/>
    <mergeCell ref="B39:B40"/>
    <mergeCell ref="C39:C40"/>
    <mergeCell ref="D39:D40"/>
    <mergeCell ref="E39:E40"/>
    <mergeCell ref="F39:F40"/>
    <mergeCell ref="G39:G40"/>
    <mergeCell ref="A37:A38"/>
    <mergeCell ref="B37:B38"/>
    <mergeCell ref="C37:C38"/>
    <mergeCell ref="D37:D38"/>
    <mergeCell ref="E37:E38"/>
    <mergeCell ref="F37:F38"/>
    <mergeCell ref="H39:H40"/>
    <mergeCell ref="I39:I40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  <mergeCell ref="G29:G30"/>
    <mergeCell ref="H29:H30"/>
    <mergeCell ref="I29:I30"/>
    <mergeCell ref="A31:A32"/>
    <mergeCell ref="B31:B32"/>
    <mergeCell ref="C31:C32"/>
    <mergeCell ref="D31:D32"/>
    <mergeCell ref="E31:E32"/>
    <mergeCell ref="F31:F32"/>
    <mergeCell ref="G31:G32"/>
    <mergeCell ref="A29:A30"/>
    <mergeCell ref="B29:B30"/>
    <mergeCell ref="C29:C30"/>
    <mergeCell ref="D29:D30"/>
    <mergeCell ref="E29:E30"/>
    <mergeCell ref="F29:F30"/>
    <mergeCell ref="H31:H32"/>
    <mergeCell ref="I31:I32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G21:G22"/>
    <mergeCell ref="H21:H22"/>
    <mergeCell ref="I21:I22"/>
    <mergeCell ref="A23:A24"/>
    <mergeCell ref="B23:B24"/>
    <mergeCell ref="C23:C24"/>
    <mergeCell ref="D23:D24"/>
    <mergeCell ref="E23:E24"/>
    <mergeCell ref="F23:F24"/>
    <mergeCell ref="G23:G24"/>
    <mergeCell ref="A21:A22"/>
    <mergeCell ref="B21:B22"/>
    <mergeCell ref="C21:C22"/>
    <mergeCell ref="D21:D22"/>
    <mergeCell ref="E21:E22"/>
    <mergeCell ref="F21:F22"/>
    <mergeCell ref="H23:H24"/>
    <mergeCell ref="I23:I24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G13:G14"/>
    <mergeCell ref="H13:H14"/>
    <mergeCell ref="I13:I14"/>
    <mergeCell ref="A15:A16"/>
    <mergeCell ref="B15:B16"/>
    <mergeCell ref="C15:C16"/>
    <mergeCell ref="D15:D16"/>
    <mergeCell ref="E15:E16"/>
    <mergeCell ref="F15:F16"/>
    <mergeCell ref="G15:G16"/>
    <mergeCell ref="A13:A14"/>
    <mergeCell ref="B13:B14"/>
    <mergeCell ref="C13:C14"/>
    <mergeCell ref="D13:D14"/>
    <mergeCell ref="E13:E14"/>
    <mergeCell ref="F13:F14"/>
    <mergeCell ref="H15:H16"/>
    <mergeCell ref="I15:I16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I3:I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1:A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4129" r:id="rId3" name="Control 33">
          <controlPr defaultSize="0" r:id="rId4">
            <anchor moveWithCells="1">
              <from>
                <xdr:col>0</xdr:col>
                <xdr:colOff>0</xdr:colOff>
                <xdr:row>66</xdr:row>
                <xdr:rowOff>0</xdr:rowOff>
              </from>
              <to>
                <xdr:col>0</xdr:col>
                <xdr:colOff>257175</xdr:colOff>
                <xdr:row>66</xdr:row>
                <xdr:rowOff>257175</xdr:rowOff>
              </to>
            </anchor>
          </controlPr>
        </control>
      </mc:Choice>
      <mc:Fallback>
        <control shapeId="4129" r:id="rId3" name="Control 33"/>
      </mc:Fallback>
    </mc:AlternateContent>
    <mc:AlternateContent xmlns:mc="http://schemas.openxmlformats.org/markup-compatibility/2006">
      <mc:Choice Requires="x14">
        <control shapeId="4128" r:id="rId5" name="Control 32">
          <controlPr defaultSize="0" r:id="rId4">
            <anchor moveWithCells="1">
              <from>
                <xdr:col>0</xdr:col>
                <xdr:colOff>0</xdr:colOff>
                <xdr:row>64</xdr:row>
                <xdr:rowOff>0</xdr:rowOff>
              </from>
              <to>
                <xdr:col>0</xdr:col>
                <xdr:colOff>257175</xdr:colOff>
                <xdr:row>64</xdr:row>
                <xdr:rowOff>257175</xdr:rowOff>
              </to>
            </anchor>
          </controlPr>
        </control>
      </mc:Choice>
      <mc:Fallback>
        <control shapeId="4128" r:id="rId5" name="Control 32"/>
      </mc:Fallback>
    </mc:AlternateContent>
    <mc:AlternateContent xmlns:mc="http://schemas.openxmlformats.org/markup-compatibility/2006">
      <mc:Choice Requires="x14">
        <control shapeId="4127" r:id="rId6" name="Control 31">
          <controlPr defaultSize="0" r:id="rId4">
            <anchor moveWithCells="1">
              <from>
                <xdr:col>0</xdr:col>
                <xdr:colOff>0</xdr:colOff>
                <xdr:row>62</xdr:row>
                <xdr:rowOff>0</xdr:rowOff>
              </from>
              <to>
                <xdr:col>0</xdr:col>
                <xdr:colOff>257175</xdr:colOff>
                <xdr:row>62</xdr:row>
                <xdr:rowOff>257175</xdr:rowOff>
              </to>
            </anchor>
          </controlPr>
        </control>
      </mc:Choice>
      <mc:Fallback>
        <control shapeId="4127" r:id="rId6" name="Control 31"/>
      </mc:Fallback>
    </mc:AlternateContent>
    <mc:AlternateContent xmlns:mc="http://schemas.openxmlformats.org/markup-compatibility/2006">
      <mc:Choice Requires="x14">
        <control shapeId="4126" r:id="rId7" name="Control 30">
          <controlPr defaultSize="0" r:id="rId4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257175</xdr:colOff>
                <xdr:row>60</xdr:row>
                <xdr:rowOff>257175</xdr:rowOff>
              </to>
            </anchor>
          </controlPr>
        </control>
      </mc:Choice>
      <mc:Fallback>
        <control shapeId="4126" r:id="rId7" name="Control 30"/>
      </mc:Fallback>
    </mc:AlternateContent>
    <mc:AlternateContent xmlns:mc="http://schemas.openxmlformats.org/markup-compatibility/2006">
      <mc:Choice Requires="x14">
        <control shapeId="4125" r:id="rId8" name="Control 29">
          <controlPr defaultSize="0" r:id="rId4">
            <anchor moveWithCells="1">
              <from>
                <xdr:col>0</xdr:col>
                <xdr:colOff>0</xdr:colOff>
                <xdr:row>58</xdr:row>
                <xdr:rowOff>0</xdr:rowOff>
              </from>
              <to>
                <xdr:col>0</xdr:col>
                <xdr:colOff>257175</xdr:colOff>
                <xdr:row>58</xdr:row>
                <xdr:rowOff>257175</xdr:rowOff>
              </to>
            </anchor>
          </controlPr>
        </control>
      </mc:Choice>
      <mc:Fallback>
        <control shapeId="4125" r:id="rId8" name="Control 29"/>
      </mc:Fallback>
    </mc:AlternateContent>
    <mc:AlternateContent xmlns:mc="http://schemas.openxmlformats.org/markup-compatibility/2006">
      <mc:Choice Requires="x14">
        <control shapeId="4124" r:id="rId9" name="Control 28">
          <controlPr defaultSize="0" r:id="rId4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257175</xdr:colOff>
                <xdr:row>56</xdr:row>
                <xdr:rowOff>257175</xdr:rowOff>
              </to>
            </anchor>
          </controlPr>
        </control>
      </mc:Choice>
      <mc:Fallback>
        <control shapeId="4124" r:id="rId9" name="Control 28"/>
      </mc:Fallback>
    </mc:AlternateContent>
    <mc:AlternateContent xmlns:mc="http://schemas.openxmlformats.org/markup-compatibility/2006">
      <mc:Choice Requires="x14">
        <control shapeId="4123" r:id="rId10" name="Control 27">
          <controlPr defaultSize="0" r:id="rId4">
            <anchor moveWithCells="1">
              <from>
                <xdr:col>0</xdr:col>
                <xdr:colOff>0</xdr:colOff>
                <xdr:row>54</xdr:row>
                <xdr:rowOff>0</xdr:rowOff>
              </from>
              <to>
                <xdr:col>0</xdr:col>
                <xdr:colOff>257175</xdr:colOff>
                <xdr:row>54</xdr:row>
                <xdr:rowOff>257175</xdr:rowOff>
              </to>
            </anchor>
          </controlPr>
        </control>
      </mc:Choice>
      <mc:Fallback>
        <control shapeId="4123" r:id="rId10" name="Control 27"/>
      </mc:Fallback>
    </mc:AlternateContent>
    <mc:AlternateContent xmlns:mc="http://schemas.openxmlformats.org/markup-compatibility/2006">
      <mc:Choice Requires="x14">
        <control shapeId="4122" r:id="rId11" name="Control 26">
          <controlPr defaultSize="0" r:id="rId4">
            <anchor moveWithCells="1">
              <from>
                <xdr:col>0</xdr:col>
                <xdr:colOff>0</xdr:colOff>
                <xdr:row>52</xdr:row>
                <xdr:rowOff>0</xdr:rowOff>
              </from>
              <to>
                <xdr:col>0</xdr:col>
                <xdr:colOff>257175</xdr:colOff>
                <xdr:row>52</xdr:row>
                <xdr:rowOff>257175</xdr:rowOff>
              </to>
            </anchor>
          </controlPr>
        </control>
      </mc:Choice>
      <mc:Fallback>
        <control shapeId="4122" r:id="rId11" name="Control 26"/>
      </mc:Fallback>
    </mc:AlternateContent>
    <mc:AlternateContent xmlns:mc="http://schemas.openxmlformats.org/markup-compatibility/2006">
      <mc:Choice Requires="x14">
        <control shapeId="4121" r:id="rId12" name="Control 25">
          <controlPr defaultSize="0" r:id="rId4">
            <anchor moveWithCells="1">
              <from>
                <xdr:col>0</xdr:col>
                <xdr:colOff>0</xdr:colOff>
                <xdr:row>50</xdr:row>
                <xdr:rowOff>0</xdr:rowOff>
              </from>
              <to>
                <xdr:col>0</xdr:col>
                <xdr:colOff>257175</xdr:colOff>
                <xdr:row>50</xdr:row>
                <xdr:rowOff>257175</xdr:rowOff>
              </to>
            </anchor>
          </controlPr>
        </control>
      </mc:Choice>
      <mc:Fallback>
        <control shapeId="4121" r:id="rId12" name="Control 25"/>
      </mc:Fallback>
    </mc:AlternateContent>
    <mc:AlternateContent xmlns:mc="http://schemas.openxmlformats.org/markup-compatibility/2006">
      <mc:Choice Requires="x14">
        <control shapeId="4120" r:id="rId13" name="Control 24">
          <controlPr defaultSize="0" r:id="rId4">
            <anchor moveWithCells="1">
              <from>
                <xdr:col>0</xdr:col>
                <xdr:colOff>0</xdr:colOff>
                <xdr:row>48</xdr:row>
                <xdr:rowOff>0</xdr:rowOff>
              </from>
              <to>
                <xdr:col>0</xdr:col>
                <xdr:colOff>257175</xdr:colOff>
                <xdr:row>48</xdr:row>
                <xdr:rowOff>257175</xdr:rowOff>
              </to>
            </anchor>
          </controlPr>
        </control>
      </mc:Choice>
      <mc:Fallback>
        <control shapeId="4120" r:id="rId13" name="Control 24"/>
      </mc:Fallback>
    </mc:AlternateContent>
    <mc:AlternateContent xmlns:mc="http://schemas.openxmlformats.org/markup-compatibility/2006">
      <mc:Choice Requires="x14">
        <control shapeId="4119" r:id="rId14" name="Control 23">
          <controlPr defaultSize="0" r:id="rId4">
            <anchor moveWithCells="1">
              <from>
                <xdr:col>0</xdr:col>
                <xdr:colOff>0</xdr:colOff>
                <xdr:row>46</xdr:row>
                <xdr:rowOff>0</xdr:rowOff>
              </from>
              <to>
                <xdr:col>0</xdr:col>
                <xdr:colOff>257175</xdr:colOff>
                <xdr:row>46</xdr:row>
                <xdr:rowOff>257175</xdr:rowOff>
              </to>
            </anchor>
          </controlPr>
        </control>
      </mc:Choice>
      <mc:Fallback>
        <control shapeId="4119" r:id="rId14" name="Control 23"/>
      </mc:Fallback>
    </mc:AlternateContent>
    <mc:AlternateContent xmlns:mc="http://schemas.openxmlformats.org/markup-compatibility/2006">
      <mc:Choice Requires="x14">
        <control shapeId="4118" r:id="rId15" name="Control 22">
          <controlPr defaultSize="0" r:id="rId4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0</xdr:col>
                <xdr:colOff>257175</xdr:colOff>
                <xdr:row>44</xdr:row>
                <xdr:rowOff>257175</xdr:rowOff>
              </to>
            </anchor>
          </controlPr>
        </control>
      </mc:Choice>
      <mc:Fallback>
        <control shapeId="4118" r:id="rId15" name="Control 22"/>
      </mc:Fallback>
    </mc:AlternateContent>
    <mc:AlternateContent xmlns:mc="http://schemas.openxmlformats.org/markup-compatibility/2006">
      <mc:Choice Requires="x14">
        <control shapeId="4117" r:id="rId16" name="Control 21">
          <controlPr defaultSize="0" r:id="rId4">
            <anchor moveWithCells="1">
              <from>
                <xdr:col>0</xdr:col>
                <xdr:colOff>0</xdr:colOff>
                <xdr:row>42</xdr:row>
                <xdr:rowOff>0</xdr:rowOff>
              </from>
              <to>
                <xdr:col>0</xdr:col>
                <xdr:colOff>257175</xdr:colOff>
                <xdr:row>42</xdr:row>
                <xdr:rowOff>257175</xdr:rowOff>
              </to>
            </anchor>
          </controlPr>
        </control>
      </mc:Choice>
      <mc:Fallback>
        <control shapeId="4117" r:id="rId16" name="Control 21"/>
      </mc:Fallback>
    </mc:AlternateContent>
    <mc:AlternateContent xmlns:mc="http://schemas.openxmlformats.org/markup-compatibility/2006">
      <mc:Choice Requires="x14">
        <control shapeId="4116" r:id="rId17" name="Control 20">
          <controlPr defaultSize="0" r:id="rId4">
            <anchor moveWithCells="1">
              <from>
                <xdr:col>0</xdr:col>
                <xdr:colOff>0</xdr:colOff>
                <xdr:row>40</xdr:row>
                <xdr:rowOff>0</xdr:rowOff>
              </from>
              <to>
                <xdr:col>0</xdr:col>
                <xdr:colOff>257175</xdr:colOff>
                <xdr:row>40</xdr:row>
                <xdr:rowOff>257175</xdr:rowOff>
              </to>
            </anchor>
          </controlPr>
        </control>
      </mc:Choice>
      <mc:Fallback>
        <control shapeId="4116" r:id="rId17" name="Control 20"/>
      </mc:Fallback>
    </mc:AlternateContent>
    <mc:AlternateContent xmlns:mc="http://schemas.openxmlformats.org/markup-compatibility/2006">
      <mc:Choice Requires="x14">
        <control shapeId="4115" r:id="rId18" name="Control 19">
          <controlPr defaultSize="0" r:id="rId4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0</xdr:col>
                <xdr:colOff>257175</xdr:colOff>
                <xdr:row>38</xdr:row>
                <xdr:rowOff>257175</xdr:rowOff>
              </to>
            </anchor>
          </controlPr>
        </control>
      </mc:Choice>
      <mc:Fallback>
        <control shapeId="4115" r:id="rId18" name="Control 19"/>
      </mc:Fallback>
    </mc:AlternateContent>
    <mc:AlternateContent xmlns:mc="http://schemas.openxmlformats.org/markup-compatibility/2006">
      <mc:Choice Requires="x14">
        <control shapeId="4114" r:id="rId19" name="Control 18">
          <controlPr defaultSize="0" r:id="rId4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257175</xdr:colOff>
                <xdr:row>36</xdr:row>
                <xdr:rowOff>257175</xdr:rowOff>
              </to>
            </anchor>
          </controlPr>
        </control>
      </mc:Choice>
      <mc:Fallback>
        <control shapeId="4114" r:id="rId19" name="Control 18"/>
      </mc:Fallback>
    </mc:AlternateContent>
    <mc:AlternateContent xmlns:mc="http://schemas.openxmlformats.org/markup-compatibility/2006">
      <mc:Choice Requires="x14">
        <control shapeId="4113" r:id="rId20" name="Control 17">
          <controlPr defaultSize="0" r:id="rId4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0</xdr:col>
                <xdr:colOff>257175</xdr:colOff>
                <xdr:row>34</xdr:row>
                <xdr:rowOff>257175</xdr:rowOff>
              </to>
            </anchor>
          </controlPr>
        </control>
      </mc:Choice>
      <mc:Fallback>
        <control shapeId="4113" r:id="rId20" name="Control 17"/>
      </mc:Fallback>
    </mc:AlternateContent>
    <mc:AlternateContent xmlns:mc="http://schemas.openxmlformats.org/markup-compatibility/2006">
      <mc:Choice Requires="x14">
        <control shapeId="4112" r:id="rId21" name="Control 16">
          <controlPr defaultSize="0" r:id="rId4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0</xdr:col>
                <xdr:colOff>257175</xdr:colOff>
                <xdr:row>32</xdr:row>
                <xdr:rowOff>257175</xdr:rowOff>
              </to>
            </anchor>
          </controlPr>
        </control>
      </mc:Choice>
      <mc:Fallback>
        <control shapeId="4112" r:id="rId21" name="Control 16"/>
      </mc:Fallback>
    </mc:AlternateContent>
    <mc:AlternateContent xmlns:mc="http://schemas.openxmlformats.org/markup-compatibility/2006">
      <mc:Choice Requires="x14">
        <control shapeId="4111" r:id="rId22" name="Control 15">
          <controlPr defaultSize="0" r:id="rId4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257175</xdr:colOff>
                <xdr:row>30</xdr:row>
                <xdr:rowOff>257175</xdr:rowOff>
              </to>
            </anchor>
          </controlPr>
        </control>
      </mc:Choice>
      <mc:Fallback>
        <control shapeId="4111" r:id="rId22" name="Control 15"/>
      </mc:Fallback>
    </mc:AlternateContent>
    <mc:AlternateContent xmlns:mc="http://schemas.openxmlformats.org/markup-compatibility/2006">
      <mc:Choice Requires="x14">
        <control shapeId="4110" r:id="rId23" name="Control 14">
          <controlPr defaultSize="0" r:id="rId4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257175</xdr:colOff>
                <xdr:row>28</xdr:row>
                <xdr:rowOff>257175</xdr:rowOff>
              </to>
            </anchor>
          </controlPr>
        </control>
      </mc:Choice>
      <mc:Fallback>
        <control shapeId="4110" r:id="rId23" name="Control 14"/>
      </mc:Fallback>
    </mc:AlternateContent>
    <mc:AlternateContent xmlns:mc="http://schemas.openxmlformats.org/markup-compatibility/2006">
      <mc:Choice Requires="x14">
        <control shapeId="4109" r:id="rId24" name="Control 13">
          <controlPr defaultSize="0" r:id="rId4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0</xdr:col>
                <xdr:colOff>257175</xdr:colOff>
                <xdr:row>26</xdr:row>
                <xdr:rowOff>257175</xdr:rowOff>
              </to>
            </anchor>
          </controlPr>
        </control>
      </mc:Choice>
      <mc:Fallback>
        <control shapeId="4109" r:id="rId24" name="Control 13"/>
      </mc:Fallback>
    </mc:AlternateContent>
    <mc:AlternateContent xmlns:mc="http://schemas.openxmlformats.org/markup-compatibility/2006">
      <mc:Choice Requires="x14">
        <control shapeId="4108" r:id="rId25" name="Control 12">
          <controlPr defaultSize="0" r:id="rId4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257175</xdr:colOff>
                <xdr:row>24</xdr:row>
                <xdr:rowOff>257175</xdr:rowOff>
              </to>
            </anchor>
          </controlPr>
        </control>
      </mc:Choice>
      <mc:Fallback>
        <control shapeId="4108" r:id="rId25" name="Control 12"/>
      </mc:Fallback>
    </mc:AlternateContent>
    <mc:AlternateContent xmlns:mc="http://schemas.openxmlformats.org/markup-compatibility/2006">
      <mc:Choice Requires="x14">
        <control shapeId="4107" r:id="rId26" name="Control 11">
          <controlPr defaultSize="0" r:id="rId4">
            <anchor moveWithCells="1">
              <from>
                <xdr:col>0</xdr:col>
                <xdr:colOff>0</xdr:colOff>
                <xdr:row>22</xdr:row>
                <xdr:rowOff>0</xdr:rowOff>
              </from>
              <to>
                <xdr:col>0</xdr:col>
                <xdr:colOff>257175</xdr:colOff>
                <xdr:row>22</xdr:row>
                <xdr:rowOff>257175</xdr:rowOff>
              </to>
            </anchor>
          </controlPr>
        </control>
      </mc:Choice>
      <mc:Fallback>
        <control shapeId="4107" r:id="rId26" name="Control 11"/>
      </mc:Fallback>
    </mc:AlternateContent>
    <mc:AlternateContent xmlns:mc="http://schemas.openxmlformats.org/markup-compatibility/2006">
      <mc:Choice Requires="x14">
        <control shapeId="4106" r:id="rId27" name="Control 10">
          <controlPr defaultSize="0" r:id="rId4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257175</xdr:colOff>
                <xdr:row>20</xdr:row>
                <xdr:rowOff>257175</xdr:rowOff>
              </to>
            </anchor>
          </controlPr>
        </control>
      </mc:Choice>
      <mc:Fallback>
        <control shapeId="4106" r:id="rId27" name="Control 10"/>
      </mc:Fallback>
    </mc:AlternateContent>
    <mc:AlternateContent xmlns:mc="http://schemas.openxmlformats.org/markup-compatibility/2006">
      <mc:Choice Requires="x14">
        <control shapeId="4105" r:id="rId28" name="Control 9">
          <controlPr defaultSize="0" r:id="rId4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257175</xdr:colOff>
                <xdr:row>18</xdr:row>
                <xdr:rowOff>257175</xdr:rowOff>
              </to>
            </anchor>
          </controlPr>
        </control>
      </mc:Choice>
      <mc:Fallback>
        <control shapeId="4105" r:id="rId28" name="Control 9"/>
      </mc:Fallback>
    </mc:AlternateContent>
    <mc:AlternateContent xmlns:mc="http://schemas.openxmlformats.org/markup-compatibility/2006">
      <mc:Choice Requires="x14">
        <control shapeId="4104" r:id="rId29" name="Control 8">
          <controlPr defaultSize="0" r:id="rId4">
            <anchor moveWithCells="1">
              <from>
                <xdr:col>0</xdr:col>
                <xdr:colOff>0</xdr:colOff>
                <xdr:row>16</xdr:row>
                <xdr:rowOff>0</xdr:rowOff>
              </from>
              <to>
                <xdr:col>0</xdr:col>
                <xdr:colOff>257175</xdr:colOff>
                <xdr:row>16</xdr:row>
                <xdr:rowOff>257175</xdr:rowOff>
              </to>
            </anchor>
          </controlPr>
        </control>
      </mc:Choice>
      <mc:Fallback>
        <control shapeId="4104" r:id="rId29" name="Control 8"/>
      </mc:Fallback>
    </mc:AlternateContent>
    <mc:AlternateContent xmlns:mc="http://schemas.openxmlformats.org/markup-compatibility/2006">
      <mc:Choice Requires="x14">
        <control shapeId="4103" r:id="rId30" name="Control 7">
          <controlPr defaultSize="0" r:id="rId4">
            <anchor moveWithCells="1">
              <from>
                <xdr:col>0</xdr:col>
                <xdr:colOff>0</xdr:colOff>
                <xdr:row>14</xdr:row>
                <xdr:rowOff>0</xdr:rowOff>
              </from>
              <to>
                <xdr:col>0</xdr:col>
                <xdr:colOff>257175</xdr:colOff>
                <xdr:row>14</xdr:row>
                <xdr:rowOff>257175</xdr:rowOff>
              </to>
            </anchor>
          </controlPr>
        </control>
      </mc:Choice>
      <mc:Fallback>
        <control shapeId="4103" r:id="rId30" name="Control 7"/>
      </mc:Fallback>
    </mc:AlternateContent>
    <mc:AlternateContent xmlns:mc="http://schemas.openxmlformats.org/markup-compatibility/2006">
      <mc:Choice Requires="x14">
        <control shapeId="4102" r:id="rId31" name="Control 6">
          <controlPr defaultSize="0" r:id="rId4">
            <anchor moveWithCells="1">
              <from>
                <xdr:col>0</xdr:col>
                <xdr:colOff>0</xdr:colOff>
                <xdr:row>12</xdr:row>
                <xdr:rowOff>0</xdr:rowOff>
              </from>
              <to>
                <xdr:col>0</xdr:col>
                <xdr:colOff>257175</xdr:colOff>
                <xdr:row>12</xdr:row>
                <xdr:rowOff>257175</xdr:rowOff>
              </to>
            </anchor>
          </controlPr>
        </control>
      </mc:Choice>
      <mc:Fallback>
        <control shapeId="4102" r:id="rId31" name="Control 6"/>
      </mc:Fallback>
    </mc:AlternateContent>
    <mc:AlternateContent xmlns:mc="http://schemas.openxmlformats.org/markup-compatibility/2006">
      <mc:Choice Requires="x14">
        <control shapeId="4101" r:id="rId32" name="Control 5">
          <controlPr defaultSize="0" r:id="rId4">
            <anchor moveWithCells="1">
              <from>
                <xdr:col>0</xdr:col>
                <xdr:colOff>0</xdr:colOff>
                <xdr:row>10</xdr:row>
                <xdr:rowOff>0</xdr:rowOff>
              </from>
              <to>
                <xdr:col>0</xdr:col>
                <xdr:colOff>257175</xdr:colOff>
                <xdr:row>10</xdr:row>
                <xdr:rowOff>257175</xdr:rowOff>
              </to>
            </anchor>
          </controlPr>
        </control>
      </mc:Choice>
      <mc:Fallback>
        <control shapeId="4101" r:id="rId32" name="Control 5"/>
      </mc:Fallback>
    </mc:AlternateContent>
    <mc:AlternateContent xmlns:mc="http://schemas.openxmlformats.org/markup-compatibility/2006">
      <mc:Choice Requires="x14">
        <control shapeId="4100" r:id="rId33" name="Control 4">
          <controlPr defaultSize="0" r:id="rId4">
            <anchor moveWithCells="1">
              <from>
                <xdr:col>0</xdr:col>
                <xdr:colOff>0</xdr:colOff>
                <xdr:row>8</xdr:row>
                <xdr:rowOff>0</xdr:rowOff>
              </from>
              <to>
                <xdr:col>0</xdr:col>
                <xdr:colOff>257175</xdr:colOff>
                <xdr:row>8</xdr:row>
                <xdr:rowOff>257175</xdr:rowOff>
              </to>
            </anchor>
          </controlPr>
        </control>
      </mc:Choice>
      <mc:Fallback>
        <control shapeId="4100" r:id="rId33" name="Control 4"/>
      </mc:Fallback>
    </mc:AlternateContent>
    <mc:AlternateContent xmlns:mc="http://schemas.openxmlformats.org/markup-compatibility/2006">
      <mc:Choice Requires="x14">
        <control shapeId="4099" r:id="rId34" name="Control 3">
          <controlPr defaultSize="0" r:id="rId4">
            <anchor moveWithCells="1">
              <from>
                <xdr:col>0</xdr:col>
                <xdr:colOff>0</xdr:colOff>
                <xdr:row>6</xdr:row>
                <xdr:rowOff>0</xdr:rowOff>
              </from>
              <to>
                <xdr:col>0</xdr:col>
                <xdr:colOff>257175</xdr:colOff>
                <xdr:row>6</xdr:row>
                <xdr:rowOff>257175</xdr:rowOff>
              </to>
            </anchor>
          </controlPr>
        </control>
      </mc:Choice>
      <mc:Fallback>
        <control shapeId="4099" r:id="rId34" name="Control 3"/>
      </mc:Fallback>
    </mc:AlternateContent>
    <mc:AlternateContent xmlns:mc="http://schemas.openxmlformats.org/markup-compatibility/2006">
      <mc:Choice Requires="x14">
        <control shapeId="4098" r:id="rId35" name="Control 2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0</xdr:col>
                <xdr:colOff>257175</xdr:colOff>
                <xdr:row>4</xdr:row>
                <xdr:rowOff>257175</xdr:rowOff>
              </to>
            </anchor>
          </controlPr>
        </control>
      </mc:Choice>
      <mc:Fallback>
        <control shapeId="4098" r:id="rId35" name="Control 2"/>
      </mc:Fallback>
    </mc:AlternateContent>
    <mc:AlternateContent xmlns:mc="http://schemas.openxmlformats.org/markup-compatibility/2006">
      <mc:Choice Requires="x14">
        <control shapeId="4097" r:id="rId36" name="Control 1">
          <control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0</xdr:col>
                <xdr:colOff>257175</xdr:colOff>
                <xdr:row>2</xdr:row>
                <xdr:rowOff>257175</xdr:rowOff>
              </to>
            </anchor>
          </controlPr>
        </control>
      </mc:Choice>
      <mc:Fallback>
        <control shapeId="4097" r:id="rId36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Расчет цены (2)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2021-06-29T12:29:33Z</cp:lastPrinted>
  <dcterms:created xsi:type="dcterms:W3CDTF">2014-01-15T18:15:09Z</dcterms:created>
  <dcterms:modified xsi:type="dcterms:W3CDTF">2021-07-19T14:22:05Z</dcterms:modified>
</cp:coreProperties>
</file>