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машка\ПРодукты 2021\Молочные продукты\На публикацию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M12" i="1" s="1"/>
  <c r="I13" i="1"/>
  <c r="I14" i="1"/>
  <c r="M14" i="1" s="1"/>
  <c r="I15" i="1"/>
  <c r="M15" i="1" s="1"/>
  <c r="I16" i="1"/>
  <c r="M16" i="1" s="1"/>
  <c r="I10" i="1"/>
  <c r="M10" i="1"/>
  <c r="J11" i="1"/>
  <c r="J12" i="1"/>
  <c r="J13" i="1"/>
  <c r="J14" i="1"/>
  <c r="J15" i="1"/>
  <c r="J16" i="1"/>
  <c r="J10" i="1"/>
  <c r="M13" i="1"/>
  <c r="M11" i="1"/>
  <c r="L17" i="1"/>
  <c r="K10" i="1" l="1"/>
  <c r="K13" i="1"/>
  <c r="K11" i="1"/>
  <c r="K14" i="1"/>
  <c r="K16" i="1"/>
  <c r="K12" i="1"/>
  <c r="K15" i="1"/>
  <c r="M17" i="1"/>
</calcChain>
</file>

<file path=xl/sharedStrings.xml><?xml version="1.0" encoding="utf-8"?>
<sst xmlns="http://schemas.openxmlformats.org/spreadsheetml/2006/main" count="36" uniqueCount="31">
  <si>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</si>
  <si>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</si>
  <si>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</si>
  <si>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</si>
  <si>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</si>
  <si>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</si>
  <si>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</si>
  <si>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</si>
  <si>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</si>
  <si>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</si>
  <si>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</si>
  <si>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</si>
  <si>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</si>
  <si>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</si>
  <si>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</si>
  <si>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</si>
  <si>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</si>
  <si>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</si>
  <si>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5 Кисло- молочная продукция (без ограничений)</t>
  </si>
  <si>
    <t>Молоко питьевое, коровье, ультрапастеризованное, пакетированное, жирн. 3,2%, для детского питания, фасовка до 1л (включительно)</t>
  </si>
  <si>
    <t>литр</t>
  </si>
  <si>
    <t>Ряженка, пакетированная, жирн. 3,2 %,  фасовка до 1л (включительно)</t>
  </si>
  <si>
    <t>Кефир, пакетиров. (мягкая упаковка), жирн.3,2%, для детского питания, фасовка до 1л (включительно)</t>
  </si>
  <si>
    <t>Сметана фасованная до 0,5 кг (включительно), жирн. 15%</t>
  </si>
  <si>
    <t>кг</t>
  </si>
  <si>
    <t>Масло сладко-сливочное несоленое, жирн. 82,5%, сорт высший, промыш. фасовка до 0,5 кг (включительно)</t>
  </si>
  <si>
    <t>Творог, фасованный до 0,5 кг, жирн. 9%</t>
  </si>
  <si>
    <t>Сыр  полутвердый, с м.д.ж.  45%, фас. до 2,5 кг (включительно)</t>
  </si>
  <si>
    <t>Итого</t>
  </si>
  <si>
    <t>на поставку продуктов питания для воспитанников в 2021 году</t>
  </si>
  <si>
    <t>Заведующий МАДОУ №61 "Ромашка"                                                                        __________________________ Л.П. Маслова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</si>
</sst>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43" fontId="9" fillId="0" borderId="0" applyFont="0" applyFill="0" applyBorder="0" applyAlignment="0" applyProtection="0"/>
  </cellStyleXfs>
  <cellXfs count="32">
    <xf numFmtId="0" fontId="0" fillId="0" borderId="0" xfId="0"/>
    <xf numFmtId="164" fontId="3" fillId="0" borderId="0" xfId="1" applyFont="1" applyFill="1" applyAlignment="1">
      <alignment horizontal="left" wrapText="1"/>
    </xf>
    <xf numFmtId="164" fontId="5" fillId="0" borderId="3" xfId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right" wrapText="1"/>
    </xf>
    <xf numFmtId="165" fontId="6" fillId="0" borderId="3" xfId="1" applyNumberFormat="1" applyFont="1" applyFill="1" applyBorder="1" applyAlignment="1">
      <alignment horizontal="right" wrapText="1"/>
    </xf>
    <xf numFmtId="164" fontId="6" fillId="0" borderId="3" xfId="1" applyFont="1" applyFill="1" applyBorder="1" applyAlignment="1">
      <alignment horizontal="center" wrapText="1"/>
    </xf>
    <xf numFmtId="164" fontId="6" fillId="2" borderId="3" xfId="1" applyFont="1" applyFill="1" applyBorder="1" applyAlignment="1">
      <alignment horizontal="justify" wrapText="1"/>
    </xf>
    <xf numFmtId="167" fontId="6" fillId="0" borderId="3" xfId="1" applyNumberFormat="1" applyFont="1" applyFill="1" applyBorder="1" applyAlignment="1">
      <alignment horizontal="right"/>
    </xf>
    <xf numFmtId="167" fontId="6" fillId="0" borderId="4" xfId="1" applyNumberFormat="1" applyFont="1" applyFill="1" applyBorder="1" applyAlignment="1">
      <alignment horizontal="right"/>
    </xf>
    <xf numFmtId="168" fontId="6" fillId="0" borderId="3" xfId="1" applyNumberFormat="1" applyFont="1" applyFill="1" applyBorder="1" applyAlignment="1">
      <alignment horizontal="right" wrapText="1"/>
    </xf>
    <xf numFmtId="166" fontId="6" fillId="0" borderId="3" xfId="1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 wrapText="1"/>
    </xf>
    <xf numFmtId="164" fontId="1" fillId="0" borderId="0" xfId="1" applyFont="1" applyFill="1" applyAlignment="1"/>
    <xf numFmtId="167" fontId="6" fillId="0" borderId="2" xfId="1" applyNumberFormat="1" applyFont="1" applyFill="1" applyBorder="1" applyAlignment="1">
      <alignment horizontal="right"/>
    </xf>
    <xf numFmtId="164" fontId="7" fillId="2" borderId="3" xfId="1" applyFont="1" applyFill="1" applyBorder="1" applyAlignment="1">
      <alignment horizontal="center" vertical="top" wrapText="1"/>
    </xf>
    <xf numFmtId="167" fontId="6" fillId="0" borderId="0" xfId="1" applyNumberFormat="1" applyFont="1" applyFill="1" applyAlignment="1">
      <alignment horizontal="right"/>
    </xf>
    <xf numFmtId="165" fontId="4" fillId="3" borderId="3" xfId="1" applyNumberFormat="1" applyFont="1" applyFill="1" applyBorder="1" applyAlignment="1">
      <alignment horizontal="center" wrapText="1"/>
    </xf>
    <xf numFmtId="165" fontId="7" fillId="3" borderId="3" xfId="1" applyNumberFormat="1" applyFont="1" applyFill="1" applyBorder="1" applyAlignment="1">
      <alignment vertical="top" wrapText="1"/>
    </xf>
    <xf numFmtId="165" fontId="4" fillId="3" borderId="3" xfId="1" applyNumberFormat="1" applyFont="1" applyFill="1" applyBorder="1" applyAlignment="1">
      <alignment horizontal="justify" wrapText="1"/>
    </xf>
    <xf numFmtId="165" fontId="4" fillId="3" borderId="3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 wrapText="1"/>
    </xf>
    <xf numFmtId="166" fontId="4" fillId="3" borderId="3" xfId="1" applyNumberFormat="1" applyFont="1" applyFill="1" applyBorder="1" applyAlignment="1">
      <alignment horizontal="right"/>
    </xf>
    <xf numFmtId="164" fontId="1" fillId="0" borderId="0" xfId="1" applyFont="1" applyFill="1" applyAlignment="1">
      <alignment horizontal="center"/>
    </xf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43" fontId="6" fillId="0" borderId="5" xfId="2" applyFont="1" applyFill="1" applyBorder="1" applyAlignment="1">
      <alignment horizontal="right" wrapText="1"/>
    </xf>
    <xf numFmtId="164" fontId="3" fillId="0" borderId="0" xfId="1" applyFont="1" applyFill="1" applyAlignment="1">
      <alignment horizontal="left" wrapText="1"/>
    </xf>
    <xf numFmtId="164" fontId="7" fillId="2" borderId="3" xfId="1" applyFont="1" applyFill="1" applyBorder="1" applyAlignment="1">
      <alignment horizontal="center" vertical="top" wrapText="1"/>
    </xf>
    <xf numFmtId="164" fontId="8" fillId="0" borderId="0" xfId="1" applyFont="1" applyFill="1" applyAlignment="1">
      <alignment horizontal="left"/>
    </xf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</cellXfs>
  <cellStyles count="3">
    <cellStyle name="Excel Built-in Normal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295195</xdr:colOff>
      <xdr:row>4</xdr:row>
      <xdr:rowOff>295195</xdr:rowOff>
    </xdr:from>
    <xdr:ext cx="2590915" cy="654116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10345" y="1542970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1" sqref="J11"/>
    </sheetView>
  </sheetViews>
  <sheetFormatPr defaultRowHeight="15"/>
  <cols>
    <col min="2" max="2" width="15.85546875" customWidth="1"/>
    <col min="3" max="3" width="21.7109375" customWidth="1"/>
    <col min="13" max="13" width="14.85546875" customWidth="1"/>
  </cols>
  <sheetData>
    <row r="1" spans="1:13" ht="15.7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75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41.2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40.5" customHeight="1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1"/>
      <c r="K4" s="1"/>
      <c r="L4" s="1"/>
      <c r="M4" s="1"/>
    </row>
    <row r="5" spans="1:13" ht="33" customHeight="1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1"/>
      <c r="K5" s="1"/>
      <c r="L5" s="1"/>
      <c r="M5" s="1"/>
    </row>
    <row r="6" spans="1:13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1"/>
      <c r="K6" s="1"/>
      <c r="L6" s="1"/>
      <c r="M6" s="1"/>
    </row>
    <row r="7" spans="1:13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1"/>
      <c r="K7" s="1"/>
      <c r="L7" s="1"/>
      <c r="M7" s="1"/>
    </row>
    <row r="8" spans="1:13">
      <c r="A8" s="27" t="s">
        <v>6</v>
      </c>
      <c r="B8" s="27"/>
      <c r="C8" s="27"/>
      <c r="D8" s="27"/>
      <c r="E8" s="27"/>
      <c r="F8" s="27"/>
      <c r="G8" s="27"/>
      <c r="H8" s="27"/>
      <c r="I8" s="27"/>
      <c r="J8" s="1"/>
      <c r="K8" s="1"/>
      <c r="L8" s="1"/>
      <c r="M8" s="1"/>
    </row>
    <row r="9" spans="1:13" ht="60.75">
      <c r="A9" s="2" t="s">
        <v>7</v>
      </c>
      <c r="B9" s="2"/>
      <c r="C9" s="2" t="s">
        <v>8</v>
      </c>
      <c r="D9" s="2"/>
      <c r="E9" s="2" t="s">
        <v>9</v>
      </c>
      <c r="F9" s="2" t="s">
        <v>10</v>
      </c>
      <c r="G9" s="2" t="s">
        <v>11</v>
      </c>
      <c r="H9" s="2" t="s">
        <v>12</v>
      </c>
      <c r="I9" s="3" t="s">
        <v>13</v>
      </c>
      <c r="J9" s="3" t="s">
        <v>14</v>
      </c>
      <c r="K9" s="3" t="s">
        <v>15</v>
      </c>
      <c r="L9" s="4" t="s">
        <v>16</v>
      </c>
      <c r="M9" s="5" t="s">
        <v>17</v>
      </c>
    </row>
    <row r="10" spans="1:13" ht="97.5" customHeight="1">
      <c r="A10" s="6">
        <v>1</v>
      </c>
      <c r="B10" s="28" t="s">
        <v>18</v>
      </c>
      <c r="C10" s="7" t="s">
        <v>19</v>
      </c>
      <c r="D10" s="6" t="s">
        <v>20</v>
      </c>
      <c r="E10" s="8">
        <v>0.27365</v>
      </c>
      <c r="F10" s="9">
        <v>49</v>
      </c>
      <c r="G10" s="8">
        <v>45</v>
      </c>
      <c r="H10" s="8">
        <v>54</v>
      </c>
      <c r="I10" s="10">
        <f>ROUND((F10+G10+H10)/3,2)</f>
        <v>49.33</v>
      </c>
      <c r="J10" s="10">
        <f>AVEDEV(F10:H10)</f>
        <v>3.111111111111112</v>
      </c>
      <c r="K10" s="10">
        <f>J10/I10*100</f>
        <v>6.3067324368763682</v>
      </c>
      <c r="L10" s="11">
        <v>12000</v>
      </c>
      <c r="M10" s="12">
        <f>L10*49.33</f>
        <v>591960</v>
      </c>
    </row>
    <row r="11" spans="1:13" ht="60.75" customHeight="1">
      <c r="A11" s="6">
        <v>2</v>
      </c>
      <c r="B11" s="28"/>
      <c r="C11" s="7" t="s">
        <v>21</v>
      </c>
      <c r="D11" s="6" t="s">
        <v>20</v>
      </c>
      <c r="E11" s="8">
        <v>8.1199999999999994E-2</v>
      </c>
      <c r="F11" s="9">
        <v>58</v>
      </c>
      <c r="G11" s="8">
        <v>57</v>
      </c>
      <c r="H11" s="8">
        <v>62</v>
      </c>
      <c r="I11" s="10">
        <f t="shared" ref="I11:I16" si="0">ROUND((F11+G11+H11)/3,2)</f>
        <v>59</v>
      </c>
      <c r="J11" s="10">
        <f t="shared" ref="J11:J16" si="1">AVEDEV(F11:H11)</f>
        <v>2</v>
      </c>
      <c r="K11" s="10">
        <f t="shared" ref="K11:K16" si="2">J11/I11*100</f>
        <v>3.3898305084745761</v>
      </c>
      <c r="L11" s="11">
        <v>3900</v>
      </c>
      <c r="M11" s="12">
        <f t="shared" ref="M11:M16" si="3">I11*L11</f>
        <v>230100</v>
      </c>
    </row>
    <row r="12" spans="1:13" ht="73.5" customHeight="1">
      <c r="A12" s="6">
        <v>3</v>
      </c>
      <c r="B12" s="28"/>
      <c r="C12" s="7" t="s">
        <v>22</v>
      </c>
      <c r="D12" s="6" t="s">
        <v>20</v>
      </c>
      <c r="E12" s="8">
        <v>7.0000000000000007E-2</v>
      </c>
      <c r="F12" s="9">
        <v>47</v>
      </c>
      <c r="G12" s="8">
        <v>45</v>
      </c>
      <c r="H12" s="8">
        <v>50</v>
      </c>
      <c r="I12" s="10">
        <f t="shared" si="0"/>
        <v>47.33</v>
      </c>
      <c r="J12" s="10">
        <f t="shared" si="1"/>
        <v>1.7777777777777786</v>
      </c>
      <c r="K12" s="10">
        <f t="shared" si="2"/>
        <v>3.756133061013688</v>
      </c>
      <c r="L12" s="11">
        <v>3500</v>
      </c>
      <c r="M12" s="12">
        <f t="shared" si="3"/>
        <v>165655</v>
      </c>
    </row>
    <row r="13" spans="1:13" ht="54" customHeight="1">
      <c r="A13" s="6">
        <v>4</v>
      </c>
      <c r="B13" s="28"/>
      <c r="C13" s="7" t="s">
        <v>23</v>
      </c>
      <c r="D13" s="6" t="s">
        <v>24</v>
      </c>
      <c r="E13" s="8">
        <v>1.035E-2</v>
      </c>
      <c r="F13" s="14">
        <v>171</v>
      </c>
      <c r="G13" s="8">
        <v>170</v>
      </c>
      <c r="H13" s="8">
        <v>175</v>
      </c>
      <c r="I13" s="10">
        <f t="shared" si="0"/>
        <v>172</v>
      </c>
      <c r="J13" s="10">
        <f t="shared" si="1"/>
        <v>2</v>
      </c>
      <c r="K13" s="10">
        <f t="shared" si="2"/>
        <v>1.1627906976744187</v>
      </c>
      <c r="L13" s="11">
        <v>530</v>
      </c>
      <c r="M13" s="12">
        <f t="shared" si="3"/>
        <v>91160</v>
      </c>
    </row>
    <row r="14" spans="1:13" ht="71.25" customHeight="1">
      <c r="A14" s="6">
        <v>5</v>
      </c>
      <c r="B14" s="15"/>
      <c r="C14" s="7" t="s">
        <v>25</v>
      </c>
      <c r="D14" s="6" t="s">
        <v>24</v>
      </c>
      <c r="E14" s="8">
        <v>2.0400000000000001E-2</v>
      </c>
      <c r="F14" s="8">
        <v>361</v>
      </c>
      <c r="G14" s="8">
        <v>359</v>
      </c>
      <c r="H14" s="8">
        <v>370</v>
      </c>
      <c r="I14" s="10">
        <f t="shared" si="0"/>
        <v>363.33</v>
      </c>
      <c r="J14" s="10">
        <f t="shared" si="1"/>
        <v>4.4444444444444384</v>
      </c>
      <c r="K14" s="10">
        <f t="shared" si="2"/>
        <v>1.2232528127169346</v>
      </c>
      <c r="L14" s="11">
        <v>1000</v>
      </c>
      <c r="M14" s="12">
        <f t="shared" si="3"/>
        <v>363330</v>
      </c>
    </row>
    <row r="15" spans="1:13" ht="30.75" customHeight="1">
      <c r="A15" s="6">
        <v>6</v>
      </c>
      <c r="B15" s="15"/>
      <c r="C15" s="7" t="s">
        <v>26</v>
      </c>
      <c r="D15" s="6" t="s">
        <v>24</v>
      </c>
      <c r="E15" s="8">
        <v>3.7629999999999997E-2</v>
      </c>
      <c r="F15" s="8">
        <v>256</v>
      </c>
      <c r="G15" s="8">
        <v>252</v>
      </c>
      <c r="H15" s="8">
        <v>262</v>
      </c>
      <c r="I15" s="10">
        <f t="shared" si="0"/>
        <v>256.67</v>
      </c>
      <c r="J15" s="10">
        <f t="shared" si="1"/>
        <v>3.555555555555562</v>
      </c>
      <c r="K15" s="10">
        <f t="shared" si="2"/>
        <v>1.3852633948476885</v>
      </c>
      <c r="L15" s="11">
        <v>1800</v>
      </c>
      <c r="M15" s="12">
        <f t="shared" si="3"/>
        <v>462006</v>
      </c>
    </row>
    <row r="16" spans="1:13" ht="48.75" customHeight="1">
      <c r="A16" s="6">
        <v>7</v>
      </c>
      <c r="B16" s="15"/>
      <c r="C16" s="7" t="s">
        <v>27</v>
      </c>
      <c r="D16" s="6" t="s">
        <v>24</v>
      </c>
      <c r="E16" s="8">
        <v>6.3E-3</v>
      </c>
      <c r="F16" s="16">
        <v>420</v>
      </c>
      <c r="G16" s="8">
        <v>415</v>
      </c>
      <c r="H16" s="8">
        <v>430</v>
      </c>
      <c r="I16" s="10">
        <f t="shared" si="0"/>
        <v>421.67</v>
      </c>
      <c r="J16" s="10">
        <f t="shared" si="1"/>
        <v>5.5555555555555616</v>
      </c>
      <c r="K16" s="10">
        <f t="shared" si="2"/>
        <v>1.317512641533797</v>
      </c>
      <c r="L16" s="11">
        <v>300</v>
      </c>
      <c r="M16" s="12">
        <f t="shared" si="3"/>
        <v>126501</v>
      </c>
    </row>
    <row r="17" spans="1:13">
      <c r="A17" s="17"/>
      <c r="B17" s="18" t="s">
        <v>28</v>
      </c>
      <c r="C17" s="19"/>
      <c r="D17" s="17"/>
      <c r="E17" s="20"/>
      <c r="F17" s="20"/>
      <c r="G17" s="20"/>
      <c r="H17" s="20"/>
      <c r="I17" s="21"/>
      <c r="J17" s="21"/>
      <c r="K17" s="21"/>
      <c r="L17" s="22">
        <f>SUM(L10:L16)</f>
        <v>23030</v>
      </c>
      <c r="M17" s="26">
        <f>SUM(M10:M16)</f>
        <v>2030712</v>
      </c>
    </row>
    <row r="18" spans="1:13">
      <c r="A18" s="23"/>
      <c r="B18" s="23"/>
      <c r="C18" s="13"/>
      <c r="D18" s="13"/>
      <c r="E18" s="13"/>
      <c r="F18" s="13"/>
      <c r="G18" s="13"/>
      <c r="H18" s="13"/>
      <c r="I18" s="24"/>
      <c r="J18" s="24"/>
      <c r="K18" s="24"/>
      <c r="L18" s="25"/>
      <c r="M18" s="13"/>
    </row>
    <row r="19" spans="1:13" ht="18.75">
      <c r="A19" s="29" t="s">
        <v>30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3"/>
      <c r="B20" s="23"/>
      <c r="C20" s="13"/>
      <c r="D20" s="13"/>
      <c r="E20" s="13"/>
      <c r="F20" s="13"/>
      <c r="G20" s="13"/>
      <c r="H20" s="13"/>
      <c r="I20" s="24"/>
      <c r="J20" s="24"/>
      <c r="K20" s="24"/>
      <c r="L20" s="25"/>
      <c r="M20" s="13"/>
    </row>
  </sheetData>
  <mergeCells count="10">
    <mergeCell ref="A1:M1"/>
    <mergeCell ref="A2:M2"/>
    <mergeCell ref="A3:M3"/>
    <mergeCell ref="A4:I4"/>
    <mergeCell ref="A5:I5"/>
    <mergeCell ref="A7:I7"/>
    <mergeCell ref="A8:I8"/>
    <mergeCell ref="B10:B13"/>
    <mergeCell ref="A19:M19"/>
    <mergeCell ref="A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Олег А. Клюшников</cp:lastModifiedBy>
  <dcterms:created xsi:type="dcterms:W3CDTF">2020-10-30T14:03:55Z</dcterms:created>
  <dcterms:modified xsi:type="dcterms:W3CDTF">2020-11-26T07:00:06Z</dcterms:modified>
</cp:coreProperties>
</file>