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Электронные процедуры 2016 год\2021 год\Запррос котировок наградная продукция\"/>
    </mc:Choice>
  </mc:AlternateContent>
  <xr:revisionPtr revIDLastSave="0" documentId="13_ncr:1_{16E9B064-2F6B-4A68-A78C-91A4CA2B504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НМЦК - Шаховская" sheetId="28" r:id="rId1"/>
    <sheet name="Лист1" sheetId="29" r:id="rId2"/>
  </sheets>
  <definedNames>
    <definedName name="_xlnm.Print_Area" localSheetId="0">'РасчНМЦК - Шаховская'!$A$1:$Q$154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8" i="28" l="1"/>
  <c r="J78" i="28"/>
  <c r="N78" i="28" s="1"/>
  <c r="O78" i="28" s="1"/>
  <c r="P78" i="28" s="1"/>
  <c r="L78" i="28" l="1"/>
  <c r="M78" i="28" s="1"/>
  <c r="P149" i="28"/>
  <c r="K148" i="28"/>
  <c r="J148" i="28"/>
  <c r="N148" i="28" s="1"/>
  <c r="O148" i="28" s="1"/>
  <c r="P148" i="28" s="1"/>
  <c r="K147" i="28"/>
  <c r="J147" i="28"/>
  <c r="N147" i="28" s="1"/>
  <c r="O147" i="28" s="1"/>
  <c r="P147" i="28" s="1"/>
  <c r="N146" i="28"/>
  <c r="O146" i="28" s="1"/>
  <c r="P146" i="28" s="1"/>
  <c r="K146" i="28"/>
  <c r="J146" i="28"/>
  <c r="K145" i="28"/>
  <c r="J145" i="28"/>
  <c r="N145" i="28" s="1"/>
  <c r="O145" i="28" s="1"/>
  <c r="P145" i="28" s="1"/>
  <c r="K144" i="28"/>
  <c r="L144" i="28" s="1"/>
  <c r="M144" i="28" s="1"/>
  <c r="J144" i="28"/>
  <c r="N144" i="28" s="1"/>
  <c r="O144" i="28" s="1"/>
  <c r="P144" i="28" s="1"/>
  <c r="K143" i="28"/>
  <c r="J143" i="28"/>
  <c r="N143" i="28" s="1"/>
  <c r="O143" i="28" s="1"/>
  <c r="P143" i="28" s="1"/>
  <c r="K142" i="28"/>
  <c r="J142" i="28"/>
  <c r="N142" i="28" s="1"/>
  <c r="O142" i="28" s="1"/>
  <c r="P142" i="28" s="1"/>
  <c r="K141" i="28"/>
  <c r="J141" i="28"/>
  <c r="N141" i="28" s="1"/>
  <c r="O141" i="28" s="1"/>
  <c r="P141" i="28" s="1"/>
  <c r="K140" i="28"/>
  <c r="L140" i="28" s="1"/>
  <c r="M140" i="28" s="1"/>
  <c r="J140" i="28"/>
  <c r="N140" i="28" s="1"/>
  <c r="O140" i="28" s="1"/>
  <c r="P140" i="28" s="1"/>
  <c r="K139" i="28"/>
  <c r="J139" i="28"/>
  <c r="N139" i="28" s="1"/>
  <c r="O139" i="28" s="1"/>
  <c r="P139" i="28" s="1"/>
  <c r="N138" i="28"/>
  <c r="O138" i="28" s="1"/>
  <c r="P138" i="28" s="1"/>
  <c r="K138" i="28"/>
  <c r="J138" i="28"/>
  <c r="K137" i="28"/>
  <c r="J137" i="28"/>
  <c r="N137" i="28" s="1"/>
  <c r="O137" i="28" s="1"/>
  <c r="P137" i="28" s="1"/>
  <c r="K136" i="28"/>
  <c r="L136" i="28" s="1"/>
  <c r="M136" i="28" s="1"/>
  <c r="J136" i="28"/>
  <c r="N136" i="28" s="1"/>
  <c r="O136" i="28" s="1"/>
  <c r="P136" i="28" s="1"/>
  <c r="K135" i="28"/>
  <c r="L135" i="28" s="1"/>
  <c r="M135" i="28" s="1"/>
  <c r="J135" i="28"/>
  <c r="N135" i="28" s="1"/>
  <c r="O135" i="28" s="1"/>
  <c r="P135" i="28" s="1"/>
  <c r="K134" i="28"/>
  <c r="J134" i="28"/>
  <c r="N134" i="28" s="1"/>
  <c r="O134" i="28" s="1"/>
  <c r="P134" i="28" s="1"/>
  <c r="K133" i="28"/>
  <c r="J133" i="28"/>
  <c r="N133" i="28" s="1"/>
  <c r="O133" i="28" s="1"/>
  <c r="P133" i="28" s="1"/>
  <c r="K123" i="28"/>
  <c r="J123" i="28"/>
  <c r="N123" i="28" s="1"/>
  <c r="O123" i="28" s="1"/>
  <c r="P123" i="28" s="1"/>
  <c r="K121" i="28"/>
  <c r="J121" i="28"/>
  <c r="N121" i="28" s="1"/>
  <c r="O121" i="28" s="1"/>
  <c r="P121" i="28" s="1"/>
  <c r="K120" i="28"/>
  <c r="J120" i="28"/>
  <c r="N120" i="28" s="1"/>
  <c r="O120" i="28" s="1"/>
  <c r="P120" i="28" s="1"/>
  <c r="K119" i="28"/>
  <c r="J119" i="28"/>
  <c r="N119" i="28" s="1"/>
  <c r="O119" i="28" s="1"/>
  <c r="P119" i="28" s="1"/>
  <c r="K118" i="28"/>
  <c r="J118" i="28"/>
  <c r="N118" i="28" s="1"/>
  <c r="O118" i="28" s="1"/>
  <c r="P118" i="28" s="1"/>
  <c r="K117" i="28"/>
  <c r="J117" i="28"/>
  <c r="N117" i="28" s="1"/>
  <c r="O117" i="28" s="1"/>
  <c r="P117" i="28" s="1"/>
  <c r="K116" i="28"/>
  <c r="J116" i="28"/>
  <c r="N116" i="28" s="1"/>
  <c r="O116" i="28" s="1"/>
  <c r="P116" i="28" s="1"/>
  <c r="K115" i="28"/>
  <c r="J115" i="28"/>
  <c r="N115" i="28" s="1"/>
  <c r="O115" i="28" s="1"/>
  <c r="P115" i="28" s="1"/>
  <c r="K114" i="28"/>
  <c r="J114" i="28"/>
  <c r="N114" i="28" s="1"/>
  <c r="O114" i="28" s="1"/>
  <c r="P114" i="28" s="1"/>
  <c r="K113" i="28"/>
  <c r="J113" i="28"/>
  <c r="N113" i="28" s="1"/>
  <c r="O113" i="28" s="1"/>
  <c r="P113" i="28" s="1"/>
  <c r="K112" i="28"/>
  <c r="J112" i="28"/>
  <c r="K111" i="28"/>
  <c r="J111" i="28"/>
  <c r="N111" i="28" s="1"/>
  <c r="O111" i="28" s="1"/>
  <c r="P111" i="28" s="1"/>
  <c r="K110" i="28"/>
  <c r="J110" i="28"/>
  <c r="N110" i="28" s="1"/>
  <c r="O110" i="28" s="1"/>
  <c r="P110" i="28" s="1"/>
  <c r="K109" i="28"/>
  <c r="J109" i="28"/>
  <c r="N109" i="28" s="1"/>
  <c r="O109" i="28" s="1"/>
  <c r="P109" i="28" s="1"/>
  <c r="K108" i="28"/>
  <c r="J108" i="28"/>
  <c r="N108" i="28" s="1"/>
  <c r="O108" i="28" s="1"/>
  <c r="P108" i="28" s="1"/>
  <c r="K107" i="28"/>
  <c r="J107" i="28"/>
  <c r="N107" i="28" s="1"/>
  <c r="O107" i="28" s="1"/>
  <c r="P107" i="28" s="1"/>
  <c r="K106" i="28"/>
  <c r="J106" i="28"/>
  <c r="N106" i="28" s="1"/>
  <c r="O106" i="28" s="1"/>
  <c r="P106" i="28" s="1"/>
  <c r="K105" i="28"/>
  <c r="J105" i="28"/>
  <c r="N105" i="28" s="1"/>
  <c r="O105" i="28" s="1"/>
  <c r="P105" i="28" s="1"/>
  <c r="K104" i="28"/>
  <c r="J104" i="28"/>
  <c r="K103" i="28"/>
  <c r="J103" i="28"/>
  <c r="N103" i="28" s="1"/>
  <c r="O103" i="28" s="1"/>
  <c r="P103" i="28" s="1"/>
  <c r="K102" i="28"/>
  <c r="J102" i="28"/>
  <c r="N102" i="28" s="1"/>
  <c r="O102" i="28" s="1"/>
  <c r="P102" i="28" s="1"/>
  <c r="K101" i="28"/>
  <c r="J101" i="28"/>
  <c r="N101" i="28" s="1"/>
  <c r="O101" i="28" s="1"/>
  <c r="P101" i="28" s="1"/>
  <c r="K100" i="28"/>
  <c r="J100" i="28"/>
  <c r="N100" i="28" s="1"/>
  <c r="O100" i="28" s="1"/>
  <c r="P100" i="28" s="1"/>
  <c r="K99" i="28"/>
  <c r="J99" i="28"/>
  <c r="N99" i="28" s="1"/>
  <c r="O99" i="28" s="1"/>
  <c r="P99" i="28" s="1"/>
  <c r="K98" i="28"/>
  <c r="J98" i="28"/>
  <c r="N98" i="28" s="1"/>
  <c r="O98" i="28" s="1"/>
  <c r="P98" i="28" s="1"/>
  <c r="K97" i="28"/>
  <c r="J97" i="28"/>
  <c r="N97" i="28" s="1"/>
  <c r="O97" i="28" s="1"/>
  <c r="P97" i="28" s="1"/>
  <c r="K96" i="28"/>
  <c r="J96" i="28"/>
  <c r="N96" i="28" s="1"/>
  <c r="O96" i="28" s="1"/>
  <c r="P96" i="28" s="1"/>
  <c r="K95" i="28"/>
  <c r="J95" i="28"/>
  <c r="N95" i="28" s="1"/>
  <c r="O95" i="28" s="1"/>
  <c r="P95" i="28" s="1"/>
  <c r="K94" i="28"/>
  <c r="J94" i="28"/>
  <c r="N94" i="28" s="1"/>
  <c r="O94" i="28" s="1"/>
  <c r="P94" i="28" s="1"/>
  <c r="K93" i="28"/>
  <c r="J93" i="28"/>
  <c r="N93" i="28" s="1"/>
  <c r="O93" i="28" s="1"/>
  <c r="P93" i="28" s="1"/>
  <c r="K92" i="28"/>
  <c r="J92" i="28"/>
  <c r="N92" i="28" s="1"/>
  <c r="O92" i="28" s="1"/>
  <c r="P92" i="28" s="1"/>
  <c r="K91" i="28"/>
  <c r="J91" i="28"/>
  <c r="N91" i="28" s="1"/>
  <c r="O91" i="28" s="1"/>
  <c r="P91" i="28" s="1"/>
  <c r="K90" i="28"/>
  <c r="J90" i="28"/>
  <c r="N90" i="28" s="1"/>
  <c r="O90" i="28" s="1"/>
  <c r="P90" i="28" s="1"/>
  <c r="K89" i="28"/>
  <c r="J89" i="28"/>
  <c r="N89" i="28" s="1"/>
  <c r="O89" i="28" s="1"/>
  <c r="P89" i="28" s="1"/>
  <c r="K88" i="28"/>
  <c r="J88" i="28"/>
  <c r="N88" i="28" s="1"/>
  <c r="O88" i="28" s="1"/>
  <c r="P88" i="28" s="1"/>
  <c r="K87" i="28"/>
  <c r="J87" i="28"/>
  <c r="N87" i="28" s="1"/>
  <c r="O87" i="28" s="1"/>
  <c r="P87" i="28" s="1"/>
  <c r="K86" i="28"/>
  <c r="J86" i="28"/>
  <c r="N86" i="28" s="1"/>
  <c r="O86" i="28" s="1"/>
  <c r="P86" i="28" s="1"/>
  <c r="K85" i="28"/>
  <c r="J85" i="28"/>
  <c r="N85" i="28" s="1"/>
  <c r="O85" i="28" s="1"/>
  <c r="P85" i="28" s="1"/>
  <c r="K84" i="28"/>
  <c r="J84" i="28"/>
  <c r="N84" i="28" s="1"/>
  <c r="O84" i="28" s="1"/>
  <c r="P84" i="28" s="1"/>
  <c r="K83" i="28"/>
  <c r="J83" i="28"/>
  <c r="N83" i="28" s="1"/>
  <c r="O83" i="28" s="1"/>
  <c r="P83" i="28" s="1"/>
  <c r="K82" i="28"/>
  <c r="J82" i="28"/>
  <c r="N82" i="28" s="1"/>
  <c r="O82" i="28" s="1"/>
  <c r="P82" i="28" s="1"/>
  <c r="K81" i="28"/>
  <c r="J81" i="28"/>
  <c r="N81" i="28" s="1"/>
  <c r="O81" i="28" s="1"/>
  <c r="P81" i="28" s="1"/>
  <c r="K80" i="28"/>
  <c r="J80" i="28"/>
  <c r="N80" i="28" s="1"/>
  <c r="O80" i="28" s="1"/>
  <c r="P80" i="28" s="1"/>
  <c r="K76" i="28"/>
  <c r="J76" i="28"/>
  <c r="N76" i="28" s="1"/>
  <c r="O76" i="28" s="1"/>
  <c r="P76" i="28" s="1"/>
  <c r="K74" i="28"/>
  <c r="J74" i="28"/>
  <c r="N74" i="28" s="1"/>
  <c r="O74" i="28" s="1"/>
  <c r="P74" i="28" s="1"/>
  <c r="K73" i="28"/>
  <c r="J73" i="28"/>
  <c r="N73" i="28" s="1"/>
  <c r="O73" i="28" s="1"/>
  <c r="P73" i="28" s="1"/>
  <c r="K72" i="28"/>
  <c r="J72" i="28"/>
  <c r="N72" i="28" s="1"/>
  <c r="O72" i="28" s="1"/>
  <c r="P72" i="28" s="1"/>
  <c r="K71" i="28"/>
  <c r="J71" i="28"/>
  <c r="N71" i="28" s="1"/>
  <c r="O71" i="28" s="1"/>
  <c r="P71" i="28" s="1"/>
  <c r="K70" i="28"/>
  <c r="J70" i="28"/>
  <c r="K69" i="28"/>
  <c r="J69" i="28"/>
  <c r="N69" i="28" s="1"/>
  <c r="O69" i="28" s="1"/>
  <c r="P69" i="28" s="1"/>
  <c r="K68" i="28"/>
  <c r="J68" i="28"/>
  <c r="N68" i="28" s="1"/>
  <c r="O68" i="28" s="1"/>
  <c r="P68" i="28" s="1"/>
  <c r="K67" i="28"/>
  <c r="J67" i="28"/>
  <c r="N67" i="28" s="1"/>
  <c r="O67" i="28" s="1"/>
  <c r="P67" i="28" s="1"/>
  <c r="K66" i="28"/>
  <c r="J66" i="28"/>
  <c r="K65" i="28"/>
  <c r="J65" i="28"/>
  <c r="N65" i="28" s="1"/>
  <c r="O65" i="28" s="1"/>
  <c r="P65" i="28" s="1"/>
  <c r="K64" i="28"/>
  <c r="J64" i="28"/>
  <c r="N64" i="28" s="1"/>
  <c r="O64" i="28" s="1"/>
  <c r="P64" i="28" s="1"/>
  <c r="K63" i="28"/>
  <c r="J63" i="28"/>
  <c r="N63" i="28" s="1"/>
  <c r="O63" i="28" s="1"/>
  <c r="P63" i="28" s="1"/>
  <c r="K62" i="28"/>
  <c r="J62" i="28"/>
  <c r="N62" i="28" s="1"/>
  <c r="O62" i="28" s="1"/>
  <c r="P62" i="28" s="1"/>
  <c r="K61" i="28"/>
  <c r="J61" i="28"/>
  <c r="N61" i="28" s="1"/>
  <c r="O61" i="28" s="1"/>
  <c r="P61" i="28" s="1"/>
  <c r="K60" i="28"/>
  <c r="J60" i="28"/>
  <c r="N60" i="28" s="1"/>
  <c r="O60" i="28" s="1"/>
  <c r="P60" i="28" s="1"/>
  <c r="K59" i="28"/>
  <c r="J59" i="28"/>
  <c r="N59" i="28" s="1"/>
  <c r="O59" i="28" s="1"/>
  <c r="P59" i="28" s="1"/>
  <c r="K58" i="28"/>
  <c r="J58" i="28"/>
  <c r="N58" i="28" s="1"/>
  <c r="O58" i="28" s="1"/>
  <c r="P58" i="28" s="1"/>
  <c r="K57" i="28"/>
  <c r="J57" i="28"/>
  <c r="N57" i="28" s="1"/>
  <c r="O57" i="28" s="1"/>
  <c r="P57" i="28" s="1"/>
  <c r="K56" i="28"/>
  <c r="J56" i="28"/>
  <c r="N56" i="28" s="1"/>
  <c r="O56" i="28" s="1"/>
  <c r="P56" i="28" s="1"/>
  <c r="K54" i="28"/>
  <c r="J54" i="28"/>
  <c r="N54" i="28" s="1"/>
  <c r="O54" i="28" s="1"/>
  <c r="P54" i="28" s="1"/>
  <c r="K52" i="28"/>
  <c r="J52" i="28"/>
  <c r="N52" i="28" s="1"/>
  <c r="O52" i="28" s="1"/>
  <c r="P52" i="28" s="1"/>
  <c r="K50" i="28"/>
  <c r="J50" i="28"/>
  <c r="N50" i="28" s="1"/>
  <c r="O50" i="28" s="1"/>
  <c r="P50" i="28" s="1"/>
  <c r="K48" i="28"/>
  <c r="J48" i="28"/>
  <c r="K47" i="28"/>
  <c r="J47" i="28"/>
  <c r="N47" i="28" s="1"/>
  <c r="O47" i="28" s="1"/>
  <c r="P47" i="28" s="1"/>
  <c r="K46" i="28"/>
  <c r="J46" i="28"/>
  <c r="N46" i="28" s="1"/>
  <c r="O46" i="28" s="1"/>
  <c r="P46" i="28" s="1"/>
  <c r="K45" i="28"/>
  <c r="J45" i="28"/>
  <c r="N45" i="28" s="1"/>
  <c r="O45" i="28" s="1"/>
  <c r="P45" i="28" s="1"/>
  <c r="K44" i="28"/>
  <c r="J44" i="28"/>
  <c r="N44" i="28" s="1"/>
  <c r="O44" i="28" s="1"/>
  <c r="P44" i="28" s="1"/>
  <c r="K43" i="28"/>
  <c r="J43" i="28"/>
  <c r="N43" i="28" s="1"/>
  <c r="O43" i="28" s="1"/>
  <c r="P43" i="28" s="1"/>
  <c r="K42" i="28"/>
  <c r="J42" i="28"/>
  <c r="N42" i="28" s="1"/>
  <c r="O42" i="28" s="1"/>
  <c r="P42" i="28" s="1"/>
  <c r="K41" i="28"/>
  <c r="J41" i="28"/>
  <c r="N41" i="28" s="1"/>
  <c r="O41" i="28" s="1"/>
  <c r="P41" i="28" s="1"/>
  <c r="K40" i="28"/>
  <c r="J40" i="28"/>
  <c r="N40" i="28" s="1"/>
  <c r="O40" i="28" s="1"/>
  <c r="P40" i="28" s="1"/>
  <c r="K39" i="28"/>
  <c r="J39" i="28"/>
  <c r="N39" i="28" s="1"/>
  <c r="O39" i="28" s="1"/>
  <c r="P39" i="28" s="1"/>
  <c r="K38" i="28"/>
  <c r="J38" i="28"/>
  <c r="N38" i="28" s="1"/>
  <c r="O38" i="28" s="1"/>
  <c r="P38" i="28" s="1"/>
  <c r="K37" i="28"/>
  <c r="J37" i="28"/>
  <c r="N37" i="28" s="1"/>
  <c r="O37" i="28" s="1"/>
  <c r="P37" i="28" s="1"/>
  <c r="K36" i="28"/>
  <c r="J36" i="28"/>
  <c r="N36" i="28" s="1"/>
  <c r="O36" i="28" s="1"/>
  <c r="P36" i="28" s="1"/>
  <c r="K35" i="28"/>
  <c r="J35" i="28"/>
  <c r="N35" i="28" s="1"/>
  <c r="O35" i="28" s="1"/>
  <c r="P35" i="28" s="1"/>
  <c r="K34" i="28"/>
  <c r="J34" i="28"/>
  <c r="N34" i="28" s="1"/>
  <c r="O34" i="28" s="1"/>
  <c r="P34" i="28" s="1"/>
  <c r="K33" i="28"/>
  <c r="J33" i="28"/>
  <c r="N33" i="28" s="1"/>
  <c r="O33" i="28" s="1"/>
  <c r="P33" i="28" s="1"/>
  <c r="K31" i="28"/>
  <c r="J31" i="28"/>
  <c r="N31" i="28" s="1"/>
  <c r="O31" i="28" s="1"/>
  <c r="P31" i="28" s="1"/>
  <c r="K29" i="28"/>
  <c r="J29" i="28"/>
  <c r="N29" i="28" s="1"/>
  <c r="O29" i="28" s="1"/>
  <c r="P29" i="28" s="1"/>
  <c r="K27" i="28"/>
  <c r="J27" i="28"/>
  <c r="N27" i="28" s="1"/>
  <c r="O27" i="28" s="1"/>
  <c r="P27" i="28" s="1"/>
  <c r="K25" i="28"/>
  <c r="J25" i="28"/>
  <c r="N25" i="28" s="1"/>
  <c r="O25" i="28" s="1"/>
  <c r="P25" i="28" s="1"/>
  <c r="K23" i="28"/>
  <c r="J23" i="28"/>
  <c r="N23" i="28" s="1"/>
  <c r="O23" i="28" s="1"/>
  <c r="P23" i="28" s="1"/>
  <c r="K21" i="28"/>
  <c r="J21" i="28"/>
  <c r="N21" i="28" s="1"/>
  <c r="O21" i="28" s="1"/>
  <c r="P21" i="28" s="1"/>
  <c r="K20" i="28"/>
  <c r="J20" i="28"/>
  <c r="K19" i="28"/>
  <c r="J19" i="28"/>
  <c r="N19" i="28" s="1"/>
  <c r="O19" i="28" s="1"/>
  <c r="P19" i="28" s="1"/>
  <c r="K18" i="28"/>
  <c r="J18" i="28"/>
  <c r="N18" i="28" s="1"/>
  <c r="O18" i="28" s="1"/>
  <c r="P18" i="28" s="1"/>
  <c r="K17" i="28"/>
  <c r="J17" i="28"/>
  <c r="N17" i="28" s="1"/>
  <c r="O17" i="28" s="1"/>
  <c r="P17" i="28" s="1"/>
  <c r="K16" i="28"/>
  <c r="J16" i="28"/>
  <c r="K15" i="28"/>
  <c r="J15" i="28"/>
  <c r="N15" i="28" s="1"/>
  <c r="O15" i="28" s="1"/>
  <c r="P15" i="28" s="1"/>
  <c r="K14" i="28"/>
  <c r="J14" i="28"/>
  <c r="N14" i="28" s="1"/>
  <c r="O14" i="28" s="1"/>
  <c r="P14" i="28" s="1"/>
  <c r="K13" i="28"/>
  <c r="J13" i="28"/>
  <c r="N13" i="28" s="1"/>
  <c r="O13" i="28" s="1"/>
  <c r="P13" i="28" s="1"/>
  <c r="K11" i="28"/>
  <c r="J11" i="28"/>
  <c r="N11" i="28" s="1"/>
  <c r="O11" i="28" s="1"/>
  <c r="P11" i="28" s="1"/>
  <c r="K10" i="28"/>
  <c r="J10" i="28"/>
  <c r="N10" i="28" s="1"/>
  <c r="O10" i="28" s="1"/>
  <c r="P10" i="28" s="1"/>
  <c r="L148" i="28" l="1"/>
  <c r="M148" i="28" s="1"/>
  <c r="L143" i="28"/>
  <c r="M143" i="28" s="1"/>
  <c r="L141" i="28"/>
  <c r="M141" i="28" s="1"/>
  <c r="L138" i="28"/>
  <c r="M138" i="28" s="1"/>
  <c r="L147" i="28"/>
  <c r="M147" i="28" s="1"/>
  <c r="L146" i="28"/>
  <c r="M146" i="28" s="1"/>
  <c r="L145" i="28"/>
  <c r="M145" i="28" s="1"/>
  <c r="L142" i="28"/>
  <c r="M142" i="28" s="1"/>
  <c r="L139" i="28"/>
  <c r="M139" i="28" s="1"/>
  <c r="L137" i="28"/>
  <c r="M137" i="28" s="1"/>
  <c r="L134" i="28"/>
  <c r="M134" i="28" s="1"/>
  <c r="L133" i="28"/>
  <c r="M133" i="28" s="1"/>
  <c r="L70" i="28"/>
  <c r="M70" i="28" s="1"/>
  <c r="L72" i="28"/>
  <c r="M72" i="28" s="1"/>
  <c r="L104" i="28"/>
  <c r="M104" i="28" s="1"/>
  <c r="L11" i="28"/>
  <c r="M11" i="28" s="1"/>
  <c r="L52" i="28"/>
  <c r="M52" i="28" s="1"/>
  <c r="L56" i="28"/>
  <c r="M56" i="28" s="1"/>
  <c r="L61" i="28"/>
  <c r="M61" i="28" s="1"/>
  <c r="L16" i="28"/>
  <c r="M16" i="28" s="1"/>
  <c r="L48" i="28"/>
  <c r="M48" i="28" s="1"/>
  <c r="L67" i="28"/>
  <c r="M67" i="28" s="1"/>
  <c r="L108" i="28"/>
  <c r="M108" i="28" s="1"/>
  <c r="L10" i="28"/>
  <c r="M10" i="28" s="1"/>
  <c r="L73" i="28"/>
  <c r="M73" i="28" s="1"/>
  <c r="L123" i="28"/>
  <c r="M123" i="28" s="1"/>
  <c r="L76" i="28"/>
  <c r="M76" i="28" s="1"/>
  <c r="L90" i="28"/>
  <c r="M90" i="28" s="1"/>
  <c r="L94" i="28"/>
  <c r="M94" i="28" s="1"/>
  <c r="L80" i="28"/>
  <c r="M80" i="28" s="1"/>
  <c r="L85" i="28"/>
  <c r="M85" i="28" s="1"/>
  <c r="L106" i="28"/>
  <c r="M106" i="28" s="1"/>
  <c r="L74" i="28"/>
  <c r="M74" i="28" s="1"/>
  <c r="L97" i="28"/>
  <c r="M97" i="28" s="1"/>
  <c r="L99" i="28"/>
  <c r="M99" i="28" s="1"/>
  <c r="L114" i="28"/>
  <c r="M114" i="28" s="1"/>
  <c r="L116" i="28"/>
  <c r="M116" i="28" s="1"/>
  <c r="L19" i="28"/>
  <c r="M19" i="28" s="1"/>
  <c r="L44" i="28"/>
  <c r="M44" i="28" s="1"/>
  <c r="L65" i="28"/>
  <c r="M65" i="28" s="1"/>
  <c r="L18" i="28"/>
  <c r="M18" i="28" s="1"/>
  <c r="L20" i="28"/>
  <c r="M20" i="28" s="1"/>
  <c r="L33" i="28"/>
  <c r="M33" i="28" s="1"/>
  <c r="L35" i="28"/>
  <c r="M35" i="28" s="1"/>
  <c r="L37" i="28"/>
  <c r="M37" i="28" s="1"/>
  <c r="L39" i="28"/>
  <c r="M39" i="28" s="1"/>
  <c r="L62" i="28"/>
  <c r="M62" i="28" s="1"/>
  <c r="L66" i="28"/>
  <c r="M66" i="28" s="1"/>
  <c r="L69" i="28"/>
  <c r="M69" i="28" s="1"/>
  <c r="L88" i="28"/>
  <c r="M88" i="28" s="1"/>
  <c r="L107" i="28"/>
  <c r="M107" i="28" s="1"/>
  <c r="L112" i="28"/>
  <c r="M112" i="28" s="1"/>
  <c r="L117" i="28"/>
  <c r="M117" i="28" s="1"/>
  <c r="L14" i="28"/>
  <c r="M14" i="28" s="1"/>
  <c r="L15" i="28"/>
  <c r="M15" i="28" s="1"/>
  <c r="L17" i="28"/>
  <c r="M17" i="28" s="1"/>
  <c r="L23" i="28"/>
  <c r="M23" i="28" s="1"/>
  <c r="L31" i="28"/>
  <c r="M31" i="28" s="1"/>
  <c r="L42" i="28"/>
  <c r="M42" i="28" s="1"/>
  <c r="L58" i="28"/>
  <c r="M58" i="28" s="1"/>
  <c r="L60" i="28"/>
  <c r="M60" i="28" s="1"/>
  <c r="L63" i="28"/>
  <c r="M63" i="28" s="1"/>
  <c r="L86" i="28"/>
  <c r="M86" i="28" s="1"/>
  <c r="L92" i="28"/>
  <c r="M92" i="28" s="1"/>
  <c r="L101" i="28"/>
  <c r="M101" i="28" s="1"/>
  <c r="L105" i="28"/>
  <c r="M105" i="28" s="1"/>
  <c r="L121" i="28"/>
  <c r="M121" i="28" s="1"/>
  <c r="L120" i="28"/>
  <c r="M120" i="28" s="1"/>
  <c r="L119" i="28"/>
  <c r="M119" i="28" s="1"/>
  <c r="L115" i="28"/>
  <c r="M115" i="28" s="1"/>
  <c r="L113" i="28"/>
  <c r="M113" i="28" s="1"/>
  <c r="N112" i="28"/>
  <c r="O112" i="28" s="1"/>
  <c r="P112" i="28" s="1"/>
  <c r="L111" i="28"/>
  <c r="M111" i="28" s="1"/>
  <c r="L109" i="28"/>
  <c r="M109" i="28" s="1"/>
  <c r="N104" i="28"/>
  <c r="O104" i="28" s="1"/>
  <c r="P104" i="28" s="1"/>
  <c r="L103" i="28"/>
  <c r="M103" i="28" s="1"/>
  <c r="L100" i="28"/>
  <c r="M100" i="28" s="1"/>
  <c r="L96" i="28"/>
  <c r="M96" i="28" s="1"/>
  <c r="L93" i="28"/>
  <c r="M93" i="28" s="1"/>
  <c r="L89" i="28"/>
  <c r="M89" i="28" s="1"/>
  <c r="L83" i="28"/>
  <c r="M83" i="28" s="1"/>
  <c r="L81" i="28"/>
  <c r="M81" i="28" s="1"/>
  <c r="L57" i="28"/>
  <c r="M57" i="28" s="1"/>
  <c r="L50" i="28"/>
  <c r="M50" i="28" s="1"/>
  <c r="L47" i="28"/>
  <c r="M47" i="28" s="1"/>
  <c r="L46" i="28"/>
  <c r="M46" i="28" s="1"/>
  <c r="L43" i="28"/>
  <c r="M43" i="28" s="1"/>
  <c r="L40" i="28"/>
  <c r="M40" i="28" s="1"/>
  <c r="L38" i="28"/>
  <c r="M38" i="28" s="1"/>
  <c r="L34" i="28"/>
  <c r="M34" i="28" s="1"/>
  <c r="L27" i="28"/>
  <c r="M27" i="28" s="1"/>
  <c r="L21" i="28"/>
  <c r="M21" i="28" s="1"/>
  <c r="N20" i="28"/>
  <c r="O20" i="28" s="1"/>
  <c r="P20" i="28" s="1"/>
  <c r="L13" i="28"/>
  <c r="M13" i="28" s="1"/>
  <c r="N16" i="28"/>
  <c r="O16" i="28" s="1"/>
  <c r="P16" i="28" s="1"/>
  <c r="L29" i="28"/>
  <c r="M29" i="28" s="1"/>
  <c r="L45" i="28"/>
  <c r="M45" i="28" s="1"/>
  <c r="N48" i="28"/>
  <c r="O48" i="28" s="1"/>
  <c r="P48" i="28" s="1"/>
  <c r="L25" i="28"/>
  <c r="M25" i="28" s="1"/>
  <c r="L36" i="28"/>
  <c r="M36" i="28" s="1"/>
  <c r="L41" i="28"/>
  <c r="M41" i="28" s="1"/>
  <c r="L54" i="28"/>
  <c r="M54" i="28" s="1"/>
  <c r="L64" i="28"/>
  <c r="M64" i="28" s="1"/>
  <c r="L68" i="28"/>
  <c r="M68" i="28" s="1"/>
  <c r="L84" i="28"/>
  <c r="M84" i="28" s="1"/>
  <c r="N70" i="28"/>
  <c r="O70" i="28" s="1"/>
  <c r="P70" i="28" s="1"/>
  <c r="N66" i="28"/>
  <c r="O66" i="28" s="1"/>
  <c r="P66" i="28" s="1"/>
  <c r="L59" i="28"/>
  <c r="M59" i="28" s="1"/>
  <c r="L91" i="28"/>
  <c r="M91" i="28" s="1"/>
  <c r="L102" i="28"/>
  <c r="M102" i="28" s="1"/>
  <c r="L110" i="28"/>
  <c r="M110" i="28" s="1"/>
  <c r="L118" i="28"/>
  <c r="M118" i="28" s="1"/>
  <c r="L71" i="28"/>
  <c r="M71" i="28" s="1"/>
  <c r="L82" i="28"/>
  <c r="M82" i="28" s="1"/>
  <c r="L87" i="28"/>
  <c r="M87" i="28" s="1"/>
  <c r="L98" i="28"/>
  <c r="M98" i="28" s="1"/>
  <c r="L95" i="28"/>
  <c r="M95" i="28" s="1"/>
  <c r="K132" i="28"/>
  <c r="J132" i="28"/>
  <c r="N132" i="28" s="1"/>
  <c r="O132" i="28" s="1"/>
  <c r="P132" i="28" s="1"/>
  <c r="K131" i="28"/>
  <c r="J131" i="28"/>
  <c r="N131" i="28" s="1"/>
  <c r="O131" i="28" s="1"/>
  <c r="P131" i="28" s="1"/>
  <c r="K130" i="28"/>
  <c r="J130" i="28"/>
  <c r="N130" i="28" s="1"/>
  <c r="O130" i="28" s="1"/>
  <c r="P130" i="28" s="1"/>
  <c r="K129" i="28"/>
  <c r="J129" i="28"/>
  <c r="N129" i="28" s="1"/>
  <c r="O129" i="28" s="1"/>
  <c r="P129" i="28" s="1"/>
  <c r="K128" i="28"/>
  <c r="J128" i="28"/>
  <c r="N128" i="28" s="1"/>
  <c r="O128" i="28" s="1"/>
  <c r="P128" i="28" s="1"/>
  <c r="K127" i="28"/>
  <c r="J127" i="28"/>
  <c r="N127" i="28" s="1"/>
  <c r="O127" i="28" s="1"/>
  <c r="K126" i="28"/>
  <c r="J126" i="28"/>
  <c r="N126" i="28" s="1"/>
  <c r="O126" i="28" s="1"/>
  <c r="K125" i="28"/>
  <c r="J125" i="28"/>
  <c r="N125" i="28" s="1"/>
  <c r="O125" i="28" s="1"/>
  <c r="K124" i="28"/>
  <c r="J124" i="28"/>
  <c r="N124" i="28" s="1"/>
  <c r="O124" i="28" s="1"/>
  <c r="P125" i="28" l="1"/>
  <c r="Q125" i="28" s="1"/>
  <c r="P126" i="28"/>
  <c r="Q126" i="28" s="1"/>
  <c r="P127" i="28"/>
  <c r="Q127" i="28" s="1"/>
  <c r="P124" i="28"/>
  <c r="Q124" i="28" s="1"/>
  <c r="L128" i="28"/>
  <c r="M128" i="28" s="1"/>
  <c r="L132" i="28"/>
  <c r="M132" i="28" s="1"/>
  <c r="L131" i="28"/>
  <c r="M131" i="28" s="1"/>
  <c r="L130" i="28"/>
  <c r="M130" i="28" s="1"/>
  <c r="L129" i="28"/>
  <c r="M129" i="28" s="1"/>
  <c r="L127" i="28"/>
  <c r="M127" i="28" s="1"/>
  <c r="L126" i="28"/>
  <c r="M126" i="28" s="1"/>
  <c r="L125" i="28"/>
  <c r="M125" i="28" s="1"/>
  <c r="L124" i="28"/>
  <c r="M124" i="28" s="1"/>
  <c r="K122" i="28" l="1"/>
  <c r="J122" i="28"/>
  <c r="N122" i="28" s="1"/>
  <c r="O122" i="28" s="1"/>
  <c r="P122" i="28" l="1"/>
  <c r="L122" i="28"/>
  <c r="M122" i="28" s="1"/>
  <c r="Q122" i="28" l="1"/>
  <c r="A8" i="29" l="1"/>
</calcChain>
</file>

<file path=xl/sharedStrings.xml><?xml version="1.0" encoding="utf-8"?>
<sst xmlns="http://schemas.openxmlformats.org/spreadsheetml/2006/main" count="278" uniqueCount="89">
  <si>
    <t>Кол-во</t>
  </si>
  <si>
    <t>Ед. изм.</t>
  </si>
  <si>
    <t>№ п/п</t>
  </si>
  <si>
    <t>Среднее значение цены единицы С ОКРУГЛЕНИЕМ, руб.</t>
  </si>
  <si>
    <t>Коэфф вариации V=</t>
  </si>
  <si>
    <t>Совокупность значений</t>
  </si>
  <si>
    <t>Средн. арифм.</t>
  </si>
  <si>
    <t>Сред.квадр.откл. σ=</t>
  </si>
  <si>
    <t>Среднее значение цены единицы, руб.              без округл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</si>
  <si>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</t>
    </r>
  </si>
  <si>
    <t xml:space="preserve">Наименование </t>
  </si>
  <si>
    <t>Используемый   метод определения НМЦК с обоснованием:</t>
  </si>
  <si>
    <t>Предмет закупки:</t>
  </si>
  <si>
    <t>Цена за единицу товара (руб.)</t>
  </si>
  <si>
    <t>шт</t>
  </si>
  <si>
    <t>Дата подготовки основания:</t>
  </si>
  <si>
    <t xml:space="preserve">Количество предложений </t>
  </si>
  <si>
    <t>Начальная (максимальная) цена контракта по позиции, руб.*</t>
  </si>
  <si>
    <t>* Расчет начальной (максимальной) цены по позиции производится по формуле:</t>
  </si>
  <si>
    <t>Директор МАУ "Шаховской ДОК"</t>
  </si>
  <si>
    <t>О.Л.Короткова</t>
  </si>
  <si>
    <t xml:space="preserve">Поставщик  № 1                      </t>
  </si>
  <si>
    <t xml:space="preserve">Поставщик №2                     </t>
  </si>
  <si>
    <t xml:space="preserve">Поставщик №3            </t>
  </si>
  <si>
    <t>Расчет начальной (максимальной) цены договора</t>
  </si>
  <si>
    <t>1. Начальная (максимальная) цена договора определена в соответствии с Положением о закупке товаров, работ, услуг, утверждённым наблюдательным советом – протокол № 1 от «14» января 2021 г. 
2. Начальная (максимальная) ценадоговора определяется и обосновывается посредством применения метода сопоставимых рыночных цен (анализа рынка), в соответствии с методическими рекомендациями по применению методов определения начальной (максимальной) цены договора, установленными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</si>
  <si>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Обоснование начальной (максимальной) цены  договора</t>
  </si>
  <si>
    <t>Начальная максимальная цена договора, руб.</t>
  </si>
  <si>
    <t>Благодарственное письмо</t>
  </si>
  <si>
    <t>Диплом (лыжные гонки)</t>
  </si>
  <si>
    <t>шт.</t>
  </si>
  <si>
    <t>Грамота (спортивная)</t>
  </si>
  <si>
    <t>Шт.</t>
  </si>
  <si>
    <t>диплом ( универсальный)</t>
  </si>
  <si>
    <t>Диплом (волейбол)</t>
  </si>
  <si>
    <t>Диплом (единоборства)</t>
  </si>
  <si>
    <t>Диплом (плавание)</t>
  </si>
  <si>
    <t>Диплом (футбол)</t>
  </si>
  <si>
    <t>Диплом (хоккей)</t>
  </si>
  <si>
    <t>Диплом (легкая атлетика)</t>
  </si>
  <si>
    <t>Диплом (баскетбол)</t>
  </si>
  <si>
    <t>Комплект медалей</t>
  </si>
  <si>
    <t>комплект</t>
  </si>
  <si>
    <r>
      <t>Медаль (</t>
    </r>
    <r>
      <rPr>
        <sz val="10"/>
        <color rgb="FF000000"/>
        <rFont val="Times New Roman"/>
        <family val="1"/>
        <charset val="204"/>
      </rPr>
      <t>Цвет медали золото 1 место)</t>
    </r>
  </si>
  <si>
    <t>Кубок 1 место (пластиковый)</t>
  </si>
  <si>
    <t>Кубок 2 место (пластиковый)</t>
  </si>
  <si>
    <t>Кубок 3 место (пластиковый)</t>
  </si>
  <si>
    <t>Кубок 1 место (комбинированный)</t>
  </si>
  <si>
    <t>Кубок 2 место (комбинированный)</t>
  </si>
  <si>
    <t>Кубок 3 место (комбинированный)</t>
  </si>
  <si>
    <t xml:space="preserve">Кубок 1 место </t>
  </si>
  <si>
    <t xml:space="preserve">Кубок 2 место </t>
  </si>
  <si>
    <t xml:space="preserve">Кубок 3 место </t>
  </si>
  <si>
    <t>Кубок 1 место (футбольный)</t>
  </si>
  <si>
    <t>Кубок 2 место (футбольный)</t>
  </si>
  <si>
    <t>Кубок 3 место (футбольный)</t>
  </si>
  <si>
    <t>Кубок (футбольный)</t>
  </si>
  <si>
    <t>Кубок 1 место</t>
  </si>
  <si>
    <t>Кубок  2 место</t>
  </si>
  <si>
    <t>Кубок 3 место</t>
  </si>
  <si>
    <t>Кубок 1 место (волейбольный)</t>
  </si>
  <si>
    <t>Кубок  2 место(волейбольный)</t>
  </si>
  <si>
    <t>Кубок 3 место(волейбольный)</t>
  </si>
  <si>
    <t>Кубок 1 место ( с Российской символикой)</t>
  </si>
  <si>
    <t>Кубок  2 место ( с Российской символикой)</t>
  </si>
  <si>
    <t>Кубок 3 место ( с Российской символикой)</t>
  </si>
  <si>
    <t>Кубок 1 место (с хрустальной чашей)</t>
  </si>
  <si>
    <t>Кубок 2 место (с хрустальной чашей)</t>
  </si>
  <si>
    <t>Кубок 3 место (с хрустальной чашей)</t>
  </si>
  <si>
    <t>Приз (звезды)</t>
  </si>
  <si>
    <t>Приз (факел в круге)</t>
  </si>
  <si>
    <t>Приз (Ника)</t>
  </si>
  <si>
    <t>Основание (мраморное)</t>
  </si>
  <si>
    <t>Основание (пластиковое)</t>
  </si>
  <si>
    <r>
      <t xml:space="preserve">Фигура из металлизированного пластика </t>
    </r>
    <r>
      <rPr>
        <sz val="12"/>
        <color rgb="FF000000"/>
        <rFont val="Times New Roman"/>
        <family val="1"/>
        <charset val="204"/>
      </rPr>
      <t>(хоккей)</t>
    </r>
  </si>
  <si>
    <r>
      <t>Фигура из металлизированного пластика</t>
    </r>
    <r>
      <rPr>
        <sz val="12"/>
        <color rgb="FF000000"/>
        <rFont val="Times New Roman"/>
        <family val="1"/>
        <charset val="204"/>
      </rPr>
      <t xml:space="preserve"> (лыжные гонки)</t>
    </r>
  </si>
  <si>
    <t>Кубок  3 место</t>
  </si>
  <si>
    <r>
      <t xml:space="preserve">Фигура </t>
    </r>
    <r>
      <rPr>
        <sz val="10"/>
        <color rgb="FF000000"/>
        <rFont val="Times New Roman"/>
        <family val="1"/>
        <charset val="204"/>
      </rPr>
      <t>из металлизированного пластика</t>
    </r>
    <r>
      <rPr>
        <sz val="12"/>
        <color rgb="FF000000"/>
        <rFont val="Times New Roman"/>
        <family val="1"/>
        <charset val="204"/>
      </rPr>
      <t xml:space="preserve"> (шахматы)</t>
    </r>
  </si>
  <si>
    <r>
      <t>Фигура из металлизированного пластика</t>
    </r>
    <r>
      <rPr>
        <sz val="12"/>
        <color rgb="FF000000"/>
        <rFont val="Times New Roman"/>
        <family val="1"/>
        <charset val="204"/>
      </rPr>
      <t xml:space="preserve"> (хоккеист)</t>
    </r>
  </si>
  <si>
    <r>
      <t>Фигура из металлизированного пластика</t>
    </r>
    <r>
      <rPr>
        <sz val="12"/>
        <color rgb="FF000000"/>
        <rFont val="Times New Roman"/>
        <family val="1"/>
        <charset val="204"/>
      </rPr>
      <t xml:space="preserve"> (дзюдо)</t>
    </r>
  </si>
  <si>
    <r>
      <t>Фигура из металлизированного пластика</t>
    </r>
    <r>
      <rPr>
        <sz val="12"/>
        <color rgb="FF000000"/>
        <rFont val="Times New Roman"/>
        <family val="1"/>
        <charset val="204"/>
      </rPr>
      <t xml:space="preserve"> (гимнастка)</t>
    </r>
  </si>
  <si>
    <r>
      <t>Фигура из металлизированного пластика</t>
    </r>
    <r>
      <rPr>
        <sz val="12"/>
        <color rgb="FF000000"/>
        <rFont val="Times New Roman"/>
        <family val="1"/>
        <charset val="204"/>
      </rPr>
      <t xml:space="preserve"> (волейболистка)</t>
    </r>
  </si>
  <si>
    <r>
      <t>Фигура из металлизированного пластика</t>
    </r>
    <r>
      <rPr>
        <sz val="12"/>
        <color rgb="FF000000"/>
        <rFont val="Times New Roman"/>
        <family val="1"/>
        <charset val="204"/>
      </rPr>
      <t xml:space="preserve"> (пловчиха)</t>
    </r>
  </si>
  <si>
    <r>
      <t>Фигура из металлизированного пластика</t>
    </r>
    <r>
      <rPr>
        <sz val="12"/>
        <color rgb="FF000000"/>
        <rFont val="Times New Roman"/>
        <family val="1"/>
        <charset val="204"/>
      </rPr>
      <t xml:space="preserve"> (фигуристка)</t>
    </r>
  </si>
  <si>
    <r>
      <t>Фигура из металлизированного пластика</t>
    </r>
    <r>
      <rPr>
        <sz val="12"/>
        <color rgb="FF000000"/>
        <rFont val="Times New Roman"/>
        <family val="1"/>
        <charset val="204"/>
      </rPr>
      <t xml:space="preserve"> (фигурист)</t>
    </r>
  </si>
  <si>
    <r>
      <t xml:space="preserve">Фигура из металлизированного пластика </t>
    </r>
    <r>
      <rPr>
        <sz val="12"/>
        <color rgb="FF000000"/>
        <rFont val="Times New Roman"/>
        <family val="1"/>
        <charset val="204"/>
      </rPr>
      <t>(футбол)</t>
    </r>
  </si>
  <si>
    <r>
      <t>Фигура из металлизированного пластика</t>
    </r>
    <r>
      <rPr>
        <sz val="12"/>
        <color rgb="FF000000"/>
        <rFont val="Times New Roman"/>
        <family val="1"/>
        <charset val="204"/>
      </rPr>
      <t xml:space="preserve"> (пловец)</t>
    </r>
  </si>
  <si>
    <r>
      <t>Фигура из металлизированного пластика</t>
    </r>
    <r>
      <rPr>
        <sz val="12"/>
        <color rgb="FF000000"/>
        <rFont val="Times New Roman"/>
        <family val="1"/>
        <charset val="204"/>
      </rPr>
      <t xml:space="preserve"> (конек с шайбой)</t>
    </r>
  </si>
  <si>
    <t xml:space="preserve">Поставка сувенирной и наградной продукции для нужд МАУ «Шаховской ДОК»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</si>
</sst>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000"/>
    <numFmt numFmtId="166" formatCode="#,##0.00_р_."/>
  </numFmts>
  <fonts count="12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FF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3">
    <xf numFmtId="0" fontId="0" fillId="0" borderId="0" xfId="0"/>
    <xf numFmtId="164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2" fontId="1" fillId="2" borderId="22" xfId="0" applyNumberFormat="1" applyFont="1" applyFill="1" applyBorder="1" applyAlignment="1">
      <alignment horizontal="center" vertical="center"/>
    </xf>
    <xf numFmtId="2" fontId="1" fillId="2" borderId="23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8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312644</xdr:colOff>
      <xdr:row>149</xdr:row>
      <xdr:rowOff>321889</xdr:rowOff>
    </xdr:from>
    <xdr:to>
      <xdr:col>6</xdr:col>
      <xdr:colOff>465044</xdr:colOff>
      <xdr:row>150</xdr:row>
      <xdr:rowOff>512389</xdr:rowOff>
    </xdr:to>
    <xdr:pic>
      <xdr:nvPicPr>
        <xdr:cNvPr id="29755" name="Picture 2">
          <a:extLst>
            <a:ext uri="{FF2B5EF4-FFF2-40B4-BE49-F238E27FC236}">
              <a16:creationId xmlns:a16="http://schemas.microsoft.com/office/drawing/2014/main" id="{00000000-0008-0000-0000-00003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438" y="8311683"/>
          <a:ext cx="4982135" cy="109817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4"/>
  <sheetViews>
    <sheetView tabSelected="1" view="pageBreakPreview" topLeftCell="A129" zoomScale="75" zoomScaleNormal="75" zoomScaleSheetLayoutView="75" workbookViewId="0">
      <selection activeCell="A148" sqref="A148"/>
    </sheetView>
  </sheetViews>
  <sheetFormatPr defaultColWidth="14.5703125" defaultRowHeight="15.75" outlineLevelCol="1" x14ac:dyDescent="0.2"/>
  <cols>
    <col min="1" max="1" width="5.5703125" style="9" customWidth="1"/>
    <col min="2" max="2" width="33.140625" style="9" customWidth="1"/>
    <col min="3" max="3" width="15.7109375" style="9" customWidth="1"/>
    <col min="4" max="4" width="9.42578125" style="6" customWidth="1"/>
    <col min="5" max="5" width="19.140625" style="9" customWidth="1" outlineLevel="1"/>
    <col min="6" max="6" width="17.5703125" style="15" customWidth="1" outlineLevel="1"/>
    <col min="7" max="7" width="12.42578125" style="9" customWidth="1" outlineLevel="1"/>
    <col min="8" max="8" width="9.42578125" style="13" customWidth="1" outlineLevel="1"/>
    <col min="9" max="9" width="14.5703125" style="9" customWidth="1" outlineLevel="1"/>
    <col min="10" max="10" width="18.140625" style="9" customWidth="1" outlineLevel="1"/>
    <col min="11" max="11" width="13" style="9" customWidth="1" outlineLevel="1"/>
    <col min="12" max="12" width="12.5703125" style="9" customWidth="1" outlineLevel="1"/>
    <col min="13" max="13" width="19.5703125" style="9" customWidth="1" outlineLevel="1"/>
    <col min="14" max="14" width="18" style="9" customWidth="1" outlineLevel="1"/>
    <col min="15" max="15" width="14.5703125" style="1" customWidth="1"/>
    <col min="16" max="16" width="34.5703125" style="9" customWidth="1"/>
    <col min="17" max="16384" width="14.5703125" style="9"/>
  </cols>
  <sheetData>
    <row r="1" spans="1:16" x14ac:dyDescent="0.2">
      <c r="N1" s="57"/>
      <c r="O1" s="57"/>
      <c r="P1" s="57"/>
    </row>
    <row r="2" spans="1:16" ht="39" customHeight="1" x14ac:dyDescent="0.2">
      <c r="D2" s="58" t="s">
        <v>26</v>
      </c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6" ht="40.5" customHeight="1" x14ac:dyDescent="0.2">
      <c r="A3" s="47" t="s">
        <v>12</v>
      </c>
      <c r="B3" s="47"/>
      <c r="C3" s="47" t="s">
        <v>88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26" customHeight="1" x14ac:dyDescent="0.2">
      <c r="A4" s="47" t="s">
        <v>11</v>
      </c>
      <c r="B4" s="47"/>
      <c r="C4" s="60" t="s">
        <v>25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</row>
    <row r="5" spans="1:16" s="12" customFormat="1" ht="36.75" customHeight="1" x14ac:dyDescent="0.2">
      <c r="A5" s="47" t="s">
        <v>15</v>
      </c>
      <c r="B5" s="47"/>
      <c r="C5" s="64">
        <v>44285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6" ht="41.25" customHeight="1" x14ac:dyDescent="0.2">
      <c r="A6" s="63" t="s">
        <v>24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42.75" customHeight="1" x14ac:dyDescent="0.2">
      <c r="A7" s="47" t="s">
        <v>2</v>
      </c>
      <c r="B7" s="47" t="s">
        <v>10</v>
      </c>
      <c r="C7" s="47" t="s">
        <v>1</v>
      </c>
      <c r="D7" s="47" t="s">
        <v>0</v>
      </c>
      <c r="E7" s="48" t="s">
        <v>13</v>
      </c>
      <c r="F7" s="49"/>
      <c r="G7" s="49"/>
      <c r="H7" s="50"/>
      <c r="I7" s="47" t="s">
        <v>16</v>
      </c>
      <c r="J7" s="53" t="s">
        <v>6</v>
      </c>
      <c r="K7" s="47" t="s">
        <v>7</v>
      </c>
      <c r="L7" s="47" t="s">
        <v>4</v>
      </c>
      <c r="M7" s="47" t="s">
        <v>5</v>
      </c>
      <c r="N7" s="47" t="s">
        <v>8</v>
      </c>
      <c r="O7" s="54" t="s">
        <v>3</v>
      </c>
      <c r="P7" s="47" t="s">
        <v>17</v>
      </c>
    </row>
    <row r="8" spans="1:16" ht="240" customHeight="1" x14ac:dyDescent="0.2">
      <c r="A8" s="47"/>
      <c r="B8" s="47"/>
      <c r="C8" s="47"/>
      <c r="D8" s="47"/>
      <c r="E8" s="14" t="s">
        <v>21</v>
      </c>
      <c r="F8" s="14" t="s">
        <v>22</v>
      </c>
      <c r="G8" s="51" t="s">
        <v>23</v>
      </c>
      <c r="H8" s="52"/>
      <c r="I8" s="47"/>
      <c r="J8" s="53"/>
      <c r="K8" s="47"/>
      <c r="L8" s="47"/>
      <c r="M8" s="47"/>
      <c r="N8" s="47"/>
      <c r="O8" s="54"/>
      <c r="P8" s="47"/>
    </row>
    <row r="9" spans="1:16" ht="16.5" thickBot="1" x14ac:dyDescent="0.25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6">
        <v>6</v>
      </c>
      <c r="G9" s="48">
        <v>7</v>
      </c>
      <c r="H9" s="50"/>
      <c r="I9" s="10">
        <v>8</v>
      </c>
      <c r="J9" s="10">
        <v>9</v>
      </c>
      <c r="K9" s="10">
        <v>10</v>
      </c>
      <c r="L9" s="10">
        <v>11</v>
      </c>
      <c r="M9" s="10">
        <v>12</v>
      </c>
      <c r="N9" s="10">
        <v>13</v>
      </c>
      <c r="O9" s="10">
        <v>14</v>
      </c>
      <c r="P9" s="10">
        <v>15</v>
      </c>
    </row>
    <row r="10" spans="1:16" s="23" customFormat="1" ht="16.5" thickBot="1" x14ac:dyDescent="0.25">
      <c r="A10" s="24">
        <v>1</v>
      </c>
      <c r="B10" s="28" t="s">
        <v>28</v>
      </c>
      <c r="C10" s="29" t="s">
        <v>14</v>
      </c>
      <c r="D10" s="29">
        <v>20</v>
      </c>
      <c r="E10" s="11">
        <v>16</v>
      </c>
      <c r="F10" s="11">
        <v>16.16</v>
      </c>
      <c r="G10" s="55">
        <v>16.32</v>
      </c>
      <c r="H10" s="56"/>
      <c r="I10" s="2">
        <v>3</v>
      </c>
      <c r="J10" s="26">
        <f t="shared" ref="J10:J73" si="0">AVERAGE(E10:G10)</f>
        <v>16.16</v>
      </c>
      <c r="K10" s="24">
        <f t="shared" ref="K10:K73" si="1">STDEV(E10:G10)</f>
        <v>0.16000000000000014</v>
      </c>
      <c r="L10" s="3">
        <f t="shared" ref="L10:L73" si="2">K10/J10*100</f>
        <v>0.99009900990099098</v>
      </c>
      <c r="M10" s="24" t="str">
        <f t="shared" ref="M10:M73" si="3">IF(L10&lt;33,"ОДНОРОДНЫЕ","НЕОДНОРОДНЫЕ")</f>
        <v>ОДНОРОДНЫЕ</v>
      </c>
      <c r="N10" s="7">
        <f t="shared" ref="N10:N73" si="4">J10</f>
        <v>16.16</v>
      </c>
      <c r="O10" s="8">
        <f t="shared" ref="O10:O73" si="5">N10</f>
        <v>16.16</v>
      </c>
      <c r="P10" s="5">
        <f t="shared" ref="P10:P73" si="6">O10*D10</f>
        <v>323.2</v>
      </c>
    </row>
    <row r="11" spans="1:16" s="23" customFormat="1" ht="30.75" customHeight="1" x14ac:dyDescent="0.2">
      <c r="A11" s="101">
        <v>2</v>
      </c>
      <c r="B11" s="75" t="s">
        <v>29</v>
      </c>
      <c r="C11" s="73" t="s">
        <v>30</v>
      </c>
      <c r="D11" s="73">
        <v>92</v>
      </c>
      <c r="E11" s="77">
        <v>16</v>
      </c>
      <c r="F11" s="79">
        <v>16.16</v>
      </c>
      <c r="G11" s="81">
        <v>16.32</v>
      </c>
      <c r="H11" s="82"/>
      <c r="I11" s="85">
        <v>3</v>
      </c>
      <c r="J11" s="87">
        <f t="shared" si="0"/>
        <v>16.16</v>
      </c>
      <c r="K11" s="91">
        <f t="shared" si="1"/>
        <v>0.16000000000000014</v>
      </c>
      <c r="L11" s="93">
        <f t="shared" si="2"/>
        <v>0.99009900990099098</v>
      </c>
      <c r="M11" s="91" t="str">
        <f t="shared" si="3"/>
        <v>ОДНОРОДНЫЕ</v>
      </c>
      <c r="N11" s="95">
        <f t="shared" si="4"/>
        <v>16.16</v>
      </c>
      <c r="O11" s="97">
        <f t="shared" si="5"/>
        <v>16.16</v>
      </c>
      <c r="P11" s="89">
        <f t="shared" si="6"/>
        <v>1486.72</v>
      </c>
    </row>
    <row r="12" spans="1:16" s="23" customFormat="1" ht="20.25" hidden="1" customHeight="1" thickBot="1" x14ac:dyDescent="0.25">
      <c r="A12" s="102"/>
      <c r="B12" s="76"/>
      <c r="C12" s="74"/>
      <c r="D12" s="74"/>
      <c r="E12" s="78"/>
      <c r="F12" s="80"/>
      <c r="G12" s="83"/>
      <c r="H12" s="84"/>
      <c r="I12" s="86"/>
      <c r="J12" s="88"/>
      <c r="K12" s="92"/>
      <c r="L12" s="94"/>
      <c r="M12" s="92"/>
      <c r="N12" s="96"/>
      <c r="O12" s="98"/>
      <c r="P12" s="90"/>
    </row>
    <row r="13" spans="1:16" s="23" customFormat="1" ht="16.5" thickBot="1" x14ac:dyDescent="0.25">
      <c r="A13" s="24">
        <v>3</v>
      </c>
      <c r="B13" s="31" t="s">
        <v>31</v>
      </c>
      <c r="C13" s="32" t="s">
        <v>32</v>
      </c>
      <c r="D13" s="32">
        <v>148</v>
      </c>
      <c r="E13" s="11">
        <v>9</v>
      </c>
      <c r="F13" s="11">
        <v>9.09</v>
      </c>
      <c r="G13" s="55">
        <v>9.18</v>
      </c>
      <c r="H13" s="56"/>
      <c r="I13" s="2">
        <v>3</v>
      </c>
      <c r="J13" s="26">
        <f t="shared" si="0"/>
        <v>9.09</v>
      </c>
      <c r="K13" s="24">
        <f t="shared" si="1"/>
        <v>8.9999999999999858E-2</v>
      </c>
      <c r="L13" s="3">
        <f t="shared" si="2"/>
        <v>0.99009900990098854</v>
      </c>
      <c r="M13" s="24" t="str">
        <f t="shared" si="3"/>
        <v>ОДНОРОДНЫЕ</v>
      </c>
      <c r="N13" s="7">
        <f t="shared" si="4"/>
        <v>9.09</v>
      </c>
      <c r="O13" s="8">
        <f t="shared" si="5"/>
        <v>9.09</v>
      </c>
      <c r="P13" s="5">
        <f t="shared" si="6"/>
        <v>1345.32</v>
      </c>
    </row>
    <row r="14" spans="1:16" s="23" customFormat="1" ht="41.25" customHeight="1" thickBot="1" x14ac:dyDescent="0.25">
      <c r="A14" s="24">
        <v>4</v>
      </c>
      <c r="B14" s="33" t="s">
        <v>33</v>
      </c>
      <c r="C14" s="32" t="s">
        <v>14</v>
      </c>
      <c r="D14" s="32">
        <v>93</v>
      </c>
      <c r="E14" s="11">
        <v>16</v>
      </c>
      <c r="F14" s="11">
        <v>16.16</v>
      </c>
      <c r="G14" s="55">
        <v>16.32</v>
      </c>
      <c r="H14" s="56"/>
      <c r="I14" s="2">
        <v>3</v>
      </c>
      <c r="J14" s="26">
        <f t="shared" si="0"/>
        <v>16.16</v>
      </c>
      <c r="K14" s="24">
        <f t="shared" si="1"/>
        <v>0.16000000000000014</v>
      </c>
      <c r="L14" s="3">
        <f t="shared" si="2"/>
        <v>0.99009900990099098</v>
      </c>
      <c r="M14" s="24" t="str">
        <f t="shared" si="3"/>
        <v>ОДНОРОДНЫЕ</v>
      </c>
      <c r="N14" s="7">
        <f t="shared" si="4"/>
        <v>16.16</v>
      </c>
      <c r="O14" s="8">
        <f t="shared" si="5"/>
        <v>16.16</v>
      </c>
      <c r="P14" s="5">
        <f t="shared" si="6"/>
        <v>1502.88</v>
      </c>
    </row>
    <row r="15" spans="1:16" s="23" customFormat="1" ht="32.25" customHeight="1" thickBot="1" x14ac:dyDescent="0.25">
      <c r="A15" s="24">
        <v>5</v>
      </c>
      <c r="B15" s="31" t="s">
        <v>34</v>
      </c>
      <c r="C15" s="32" t="s">
        <v>30</v>
      </c>
      <c r="D15" s="32">
        <v>30</v>
      </c>
      <c r="E15" s="11">
        <v>16</v>
      </c>
      <c r="F15" s="11">
        <v>16.16</v>
      </c>
      <c r="G15" s="55">
        <v>16.32</v>
      </c>
      <c r="H15" s="56"/>
      <c r="I15" s="2">
        <v>3</v>
      </c>
      <c r="J15" s="26">
        <f t="shared" si="0"/>
        <v>16.16</v>
      </c>
      <c r="K15" s="24">
        <f t="shared" si="1"/>
        <v>0.16000000000000014</v>
      </c>
      <c r="L15" s="3">
        <f t="shared" si="2"/>
        <v>0.99009900990099098</v>
      </c>
      <c r="M15" s="24" t="str">
        <f t="shared" si="3"/>
        <v>ОДНОРОДНЫЕ</v>
      </c>
      <c r="N15" s="7">
        <f t="shared" si="4"/>
        <v>16.16</v>
      </c>
      <c r="O15" s="8">
        <f t="shared" si="5"/>
        <v>16.16</v>
      </c>
      <c r="P15" s="5">
        <f t="shared" si="6"/>
        <v>484.8</v>
      </c>
    </row>
    <row r="16" spans="1:16" s="23" customFormat="1" ht="27.75" customHeight="1" thickBot="1" x14ac:dyDescent="0.25">
      <c r="A16" s="24">
        <v>6</v>
      </c>
      <c r="B16" s="31" t="s">
        <v>35</v>
      </c>
      <c r="C16" s="32" t="s">
        <v>30</v>
      </c>
      <c r="D16" s="32">
        <v>114</v>
      </c>
      <c r="E16" s="11">
        <v>16</v>
      </c>
      <c r="F16" s="11">
        <v>16.16</v>
      </c>
      <c r="G16" s="55">
        <v>16.32</v>
      </c>
      <c r="H16" s="56"/>
      <c r="I16" s="2">
        <v>3</v>
      </c>
      <c r="J16" s="26">
        <f t="shared" si="0"/>
        <v>16.16</v>
      </c>
      <c r="K16" s="24">
        <f t="shared" si="1"/>
        <v>0.16000000000000014</v>
      </c>
      <c r="L16" s="3">
        <f t="shared" si="2"/>
        <v>0.99009900990099098</v>
      </c>
      <c r="M16" s="24" t="str">
        <f t="shared" si="3"/>
        <v>ОДНОРОДНЫЕ</v>
      </c>
      <c r="N16" s="7">
        <f t="shared" si="4"/>
        <v>16.16</v>
      </c>
      <c r="O16" s="8">
        <f t="shared" si="5"/>
        <v>16.16</v>
      </c>
      <c r="P16" s="5">
        <f t="shared" si="6"/>
        <v>1842.24</v>
      </c>
    </row>
    <row r="17" spans="1:16" s="23" customFormat="1" ht="25.5" customHeight="1" thickBot="1" x14ac:dyDescent="0.25">
      <c r="A17" s="24">
        <v>7</v>
      </c>
      <c r="B17" s="31" t="s">
        <v>36</v>
      </c>
      <c r="C17" s="32" t="s">
        <v>30</v>
      </c>
      <c r="D17" s="32">
        <v>443</v>
      </c>
      <c r="E17" s="11">
        <v>16</v>
      </c>
      <c r="F17" s="11">
        <v>16.16</v>
      </c>
      <c r="G17" s="55">
        <v>16.32</v>
      </c>
      <c r="H17" s="56"/>
      <c r="I17" s="2">
        <v>3</v>
      </c>
      <c r="J17" s="26">
        <f t="shared" si="0"/>
        <v>16.16</v>
      </c>
      <c r="K17" s="24">
        <f t="shared" si="1"/>
        <v>0.16000000000000014</v>
      </c>
      <c r="L17" s="3">
        <f t="shared" si="2"/>
        <v>0.99009900990099098</v>
      </c>
      <c r="M17" s="24" t="str">
        <f t="shared" si="3"/>
        <v>ОДНОРОДНЫЕ</v>
      </c>
      <c r="N17" s="7">
        <f t="shared" si="4"/>
        <v>16.16</v>
      </c>
      <c r="O17" s="8">
        <f t="shared" si="5"/>
        <v>16.16</v>
      </c>
      <c r="P17" s="5">
        <f t="shared" si="6"/>
        <v>7158.88</v>
      </c>
    </row>
    <row r="18" spans="1:16" s="23" customFormat="1" ht="25.5" customHeight="1" thickBot="1" x14ac:dyDescent="0.25">
      <c r="A18" s="24">
        <v>8</v>
      </c>
      <c r="B18" s="31" t="s">
        <v>37</v>
      </c>
      <c r="C18" s="32" t="s">
        <v>30</v>
      </c>
      <c r="D18" s="32">
        <v>121</v>
      </c>
      <c r="E18" s="11">
        <v>16</v>
      </c>
      <c r="F18" s="11">
        <v>16.16</v>
      </c>
      <c r="G18" s="55">
        <v>16.32</v>
      </c>
      <c r="H18" s="56"/>
      <c r="I18" s="2">
        <v>3</v>
      </c>
      <c r="J18" s="26">
        <f t="shared" si="0"/>
        <v>16.16</v>
      </c>
      <c r="K18" s="24">
        <f t="shared" si="1"/>
        <v>0.16000000000000014</v>
      </c>
      <c r="L18" s="3">
        <f t="shared" si="2"/>
        <v>0.99009900990099098</v>
      </c>
      <c r="M18" s="24" t="str">
        <f t="shared" si="3"/>
        <v>ОДНОРОДНЫЕ</v>
      </c>
      <c r="N18" s="7">
        <f t="shared" si="4"/>
        <v>16.16</v>
      </c>
      <c r="O18" s="8">
        <f t="shared" si="5"/>
        <v>16.16</v>
      </c>
      <c r="P18" s="5">
        <f t="shared" si="6"/>
        <v>1955.3600000000001</v>
      </c>
    </row>
    <row r="19" spans="1:16" s="23" customFormat="1" ht="27.75" customHeight="1" thickBot="1" x14ac:dyDescent="0.25">
      <c r="A19" s="24">
        <v>9</v>
      </c>
      <c r="B19" s="31" t="s">
        <v>38</v>
      </c>
      <c r="C19" s="32" t="s">
        <v>30</v>
      </c>
      <c r="D19" s="32">
        <v>14</v>
      </c>
      <c r="E19" s="11">
        <v>16</v>
      </c>
      <c r="F19" s="11">
        <v>16.16</v>
      </c>
      <c r="G19" s="55">
        <v>16.32</v>
      </c>
      <c r="H19" s="56"/>
      <c r="I19" s="2">
        <v>3</v>
      </c>
      <c r="J19" s="26">
        <f t="shared" si="0"/>
        <v>16.16</v>
      </c>
      <c r="K19" s="24">
        <f t="shared" si="1"/>
        <v>0.16000000000000014</v>
      </c>
      <c r="L19" s="3">
        <f t="shared" si="2"/>
        <v>0.99009900990099098</v>
      </c>
      <c r="M19" s="24" t="str">
        <f t="shared" si="3"/>
        <v>ОДНОРОДНЫЕ</v>
      </c>
      <c r="N19" s="7">
        <f t="shared" si="4"/>
        <v>16.16</v>
      </c>
      <c r="O19" s="8">
        <f t="shared" si="5"/>
        <v>16.16</v>
      </c>
      <c r="P19" s="5">
        <f t="shared" si="6"/>
        <v>226.24</v>
      </c>
    </row>
    <row r="20" spans="1:16" s="23" customFormat="1" ht="16.5" thickBot="1" x14ac:dyDescent="0.25">
      <c r="A20" s="24">
        <v>10</v>
      </c>
      <c r="B20" s="31" t="s">
        <v>39</v>
      </c>
      <c r="C20" s="32" t="s">
        <v>30</v>
      </c>
      <c r="D20" s="32">
        <v>90</v>
      </c>
      <c r="E20" s="11">
        <v>16</v>
      </c>
      <c r="F20" s="11">
        <v>16.16</v>
      </c>
      <c r="G20" s="55">
        <v>16.32</v>
      </c>
      <c r="H20" s="56"/>
      <c r="I20" s="2">
        <v>3</v>
      </c>
      <c r="J20" s="26">
        <f t="shared" si="0"/>
        <v>16.16</v>
      </c>
      <c r="K20" s="24">
        <f t="shared" si="1"/>
        <v>0.16000000000000014</v>
      </c>
      <c r="L20" s="3">
        <f t="shared" si="2"/>
        <v>0.99009900990099098</v>
      </c>
      <c r="M20" s="24" t="str">
        <f t="shared" si="3"/>
        <v>ОДНОРОДНЫЕ</v>
      </c>
      <c r="N20" s="7">
        <f t="shared" si="4"/>
        <v>16.16</v>
      </c>
      <c r="O20" s="8">
        <f t="shared" si="5"/>
        <v>16.16</v>
      </c>
      <c r="P20" s="5">
        <f t="shared" si="6"/>
        <v>1454.4</v>
      </c>
    </row>
    <row r="21" spans="1:16" s="23" customFormat="1" ht="27" customHeight="1" thickBot="1" x14ac:dyDescent="0.25">
      <c r="A21" s="24">
        <v>11</v>
      </c>
      <c r="B21" s="71" t="s">
        <v>40</v>
      </c>
      <c r="C21" s="73" t="s">
        <v>14</v>
      </c>
      <c r="D21" s="73">
        <v>6</v>
      </c>
      <c r="E21" s="77">
        <v>8</v>
      </c>
      <c r="F21" s="79">
        <v>8.08</v>
      </c>
      <c r="G21" s="81">
        <v>8.16</v>
      </c>
      <c r="H21" s="82"/>
      <c r="I21" s="85">
        <v>3</v>
      </c>
      <c r="J21" s="87">
        <f t="shared" si="0"/>
        <v>8.08</v>
      </c>
      <c r="K21" s="91">
        <f t="shared" si="1"/>
        <v>8.0000000000000071E-2</v>
      </c>
      <c r="L21" s="93">
        <f t="shared" si="2"/>
        <v>0.99009900990099098</v>
      </c>
      <c r="M21" s="91" t="str">
        <f t="shared" si="3"/>
        <v>ОДНОРОДНЫЕ</v>
      </c>
      <c r="N21" s="95">
        <f t="shared" si="4"/>
        <v>8.08</v>
      </c>
      <c r="O21" s="97">
        <f t="shared" si="5"/>
        <v>8.08</v>
      </c>
      <c r="P21" s="89">
        <f t="shared" si="6"/>
        <v>48.480000000000004</v>
      </c>
    </row>
    <row r="22" spans="1:16" s="23" customFormat="1" ht="8.25" hidden="1" customHeight="1" thickBot="1" x14ac:dyDescent="0.25">
      <c r="A22" s="24"/>
      <c r="B22" s="72"/>
      <c r="C22" s="74"/>
      <c r="D22" s="74"/>
      <c r="E22" s="78"/>
      <c r="F22" s="80"/>
      <c r="G22" s="83"/>
      <c r="H22" s="84"/>
      <c r="I22" s="86"/>
      <c r="J22" s="88"/>
      <c r="K22" s="92"/>
      <c r="L22" s="94"/>
      <c r="M22" s="92"/>
      <c r="N22" s="96"/>
      <c r="O22" s="98"/>
      <c r="P22" s="90"/>
    </row>
    <row r="23" spans="1:16" s="23" customFormat="1" ht="31.5" customHeight="1" x14ac:dyDescent="0.2">
      <c r="A23" s="24">
        <v>12</v>
      </c>
      <c r="B23" s="71" t="s">
        <v>41</v>
      </c>
      <c r="C23" s="73" t="s">
        <v>42</v>
      </c>
      <c r="D23" s="73">
        <v>18</v>
      </c>
      <c r="E23" s="77">
        <v>191</v>
      </c>
      <c r="F23" s="79">
        <v>192.91</v>
      </c>
      <c r="G23" s="81">
        <v>194.84</v>
      </c>
      <c r="H23" s="82"/>
      <c r="I23" s="85">
        <v>3</v>
      </c>
      <c r="J23" s="87">
        <f t="shared" si="0"/>
        <v>192.91666666666666</v>
      </c>
      <c r="K23" s="91">
        <f t="shared" si="1"/>
        <v>1.9200086805359344</v>
      </c>
      <c r="L23" s="93">
        <f t="shared" si="2"/>
        <v>0.99525287975944765</v>
      </c>
      <c r="M23" s="91" t="str">
        <f t="shared" si="3"/>
        <v>ОДНОРОДНЫЕ</v>
      </c>
      <c r="N23" s="95">
        <f t="shared" si="4"/>
        <v>192.91666666666666</v>
      </c>
      <c r="O23" s="97">
        <f t="shared" si="5"/>
        <v>192.91666666666666</v>
      </c>
      <c r="P23" s="89">
        <f t="shared" si="6"/>
        <v>3472.5</v>
      </c>
    </row>
    <row r="24" spans="1:16" s="23" customFormat="1" ht="2.25" customHeight="1" thickBot="1" x14ac:dyDescent="0.25">
      <c r="A24" s="24"/>
      <c r="B24" s="72"/>
      <c r="C24" s="74"/>
      <c r="D24" s="74"/>
      <c r="E24" s="78"/>
      <c r="F24" s="80"/>
      <c r="G24" s="83"/>
      <c r="H24" s="84"/>
      <c r="I24" s="86"/>
      <c r="J24" s="88"/>
      <c r="K24" s="92"/>
      <c r="L24" s="94"/>
      <c r="M24" s="92"/>
      <c r="N24" s="96"/>
      <c r="O24" s="98"/>
      <c r="P24" s="90"/>
    </row>
    <row r="25" spans="1:16" s="23" customFormat="1" x14ac:dyDescent="0.2">
      <c r="A25" s="101">
        <v>13</v>
      </c>
      <c r="B25" s="71" t="s">
        <v>41</v>
      </c>
      <c r="C25" s="73" t="s">
        <v>42</v>
      </c>
      <c r="D25" s="73">
        <v>373</v>
      </c>
      <c r="E25" s="77">
        <v>276</v>
      </c>
      <c r="F25" s="79">
        <v>278.76</v>
      </c>
      <c r="G25" s="81">
        <v>281.55</v>
      </c>
      <c r="H25" s="82"/>
      <c r="I25" s="85">
        <v>3</v>
      </c>
      <c r="J25" s="87">
        <f t="shared" si="0"/>
        <v>278.77</v>
      </c>
      <c r="K25" s="91">
        <f t="shared" si="1"/>
        <v>2.7750135134806158</v>
      </c>
      <c r="L25" s="93">
        <f t="shared" si="2"/>
        <v>0.99544912059425905</v>
      </c>
      <c r="M25" s="91" t="str">
        <f t="shared" si="3"/>
        <v>ОДНОРОДНЫЕ</v>
      </c>
      <c r="N25" s="95">
        <f t="shared" si="4"/>
        <v>278.77</v>
      </c>
      <c r="O25" s="97">
        <f t="shared" si="5"/>
        <v>278.77</v>
      </c>
      <c r="P25" s="89">
        <f t="shared" si="6"/>
        <v>103981.20999999999</v>
      </c>
    </row>
    <row r="26" spans="1:16" s="23" customFormat="1" ht="17.25" customHeight="1" thickBot="1" x14ac:dyDescent="0.25">
      <c r="A26" s="102"/>
      <c r="B26" s="72"/>
      <c r="C26" s="74"/>
      <c r="D26" s="74"/>
      <c r="E26" s="78"/>
      <c r="F26" s="80"/>
      <c r="G26" s="83"/>
      <c r="H26" s="84"/>
      <c r="I26" s="86"/>
      <c r="J26" s="88"/>
      <c r="K26" s="92"/>
      <c r="L26" s="94"/>
      <c r="M26" s="92"/>
      <c r="N26" s="96"/>
      <c r="O26" s="98"/>
      <c r="P26" s="90"/>
    </row>
    <row r="27" spans="1:16" s="23" customFormat="1" ht="31.5" customHeight="1" x14ac:dyDescent="0.2">
      <c r="A27" s="101">
        <v>14</v>
      </c>
      <c r="B27" s="71" t="s">
        <v>43</v>
      </c>
      <c r="C27" s="73" t="s">
        <v>30</v>
      </c>
      <c r="D27" s="73">
        <v>24</v>
      </c>
      <c r="E27" s="77">
        <v>92</v>
      </c>
      <c r="F27" s="79">
        <v>92.92</v>
      </c>
      <c r="G27" s="81">
        <v>93.85</v>
      </c>
      <c r="H27" s="82"/>
      <c r="I27" s="85">
        <v>3</v>
      </c>
      <c r="J27" s="87">
        <f t="shared" si="0"/>
        <v>92.923333333333332</v>
      </c>
      <c r="K27" s="91">
        <f t="shared" si="1"/>
        <v>0.92500450449353377</v>
      </c>
      <c r="L27" s="93">
        <f t="shared" si="2"/>
        <v>0.99544912059425383</v>
      </c>
      <c r="M27" s="91" t="str">
        <f t="shared" si="3"/>
        <v>ОДНОРОДНЫЕ</v>
      </c>
      <c r="N27" s="95">
        <f t="shared" si="4"/>
        <v>92.923333333333332</v>
      </c>
      <c r="O27" s="97">
        <f t="shared" si="5"/>
        <v>92.923333333333332</v>
      </c>
      <c r="P27" s="89">
        <f t="shared" si="6"/>
        <v>2230.16</v>
      </c>
    </row>
    <row r="28" spans="1:16" s="23" customFormat="1" ht="9" customHeight="1" thickBot="1" x14ac:dyDescent="0.25">
      <c r="A28" s="102"/>
      <c r="B28" s="72"/>
      <c r="C28" s="74"/>
      <c r="D28" s="74"/>
      <c r="E28" s="78"/>
      <c r="F28" s="80"/>
      <c r="G28" s="83"/>
      <c r="H28" s="84"/>
      <c r="I28" s="86"/>
      <c r="J28" s="88"/>
      <c r="K28" s="92"/>
      <c r="L28" s="94"/>
      <c r="M28" s="92"/>
      <c r="N28" s="96"/>
      <c r="O28" s="98"/>
      <c r="P28" s="90"/>
    </row>
    <row r="29" spans="1:16" s="23" customFormat="1" x14ac:dyDescent="0.2">
      <c r="A29" s="101">
        <v>15</v>
      </c>
      <c r="B29" s="71" t="s">
        <v>41</v>
      </c>
      <c r="C29" s="73" t="s">
        <v>42</v>
      </c>
      <c r="D29" s="73">
        <v>372</v>
      </c>
      <c r="E29" s="77">
        <v>219</v>
      </c>
      <c r="F29" s="79">
        <v>221.19</v>
      </c>
      <c r="G29" s="81">
        <v>223.4</v>
      </c>
      <c r="H29" s="82"/>
      <c r="I29" s="85">
        <v>3</v>
      </c>
      <c r="J29" s="87">
        <f t="shared" si="0"/>
        <v>221.19666666666669</v>
      </c>
      <c r="K29" s="91">
        <f t="shared" si="1"/>
        <v>2.200007575744535</v>
      </c>
      <c r="L29" s="93">
        <f t="shared" si="2"/>
        <v>0.99459345789321785</v>
      </c>
      <c r="M29" s="91" t="str">
        <f t="shared" si="3"/>
        <v>ОДНОРОДНЫЕ</v>
      </c>
      <c r="N29" s="95">
        <f t="shared" si="4"/>
        <v>221.19666666666669</v>
      </c>
      <c r="O29" s="97">
        <f t="shared" si="5"/>
        <v>221.19666666666669</v>
      </c>
      <c r="P29" s="89">
        <f t="shared" si="6"/>
        <v>82285.16</v>
      </c>
    </row>
    <row r="30" spans="1:16" s="23" customFormat="1" ht="20.25" customHeight="1" thickBot="1" x14ac:dyDescent="0.25">
      <c r="A30" s="102"/>
      <c r="B30" s="72"/>
      <c r="C30" s="74"/>
      <c r="D30" s="74"/>
      <c r="E30" s="78"/>
      <c r="F30" s="80"/>
      <c r="G30" s="83"/>
      <c r="H30" s="84"/>
      <c r="I30" s="86"/>
      <c r="J30" s="88"/>
      <c r="K30" s="92"/>
      <c r="L30" s="94"/>
      <c r="M30" s="92"/>
      <c r="N30" s="96"/>
      <c r="O30" s="98"/>
      <c r="P30" s="90"/>
    </row>
    <row r="31" spans="1:16" s="23" customFormat="1" ht="23.25" customHeight="1" x14ac:dyDescent="0.2">
      <c r="A31" s="24">
        <v>16</v>
      </c>
      <c r="B31" s="71" t="s">
        <v>41</v>
      </c>
      <c r="C31" s="73" t="s">
        <v>42</v>
      </c>
      <c r="D31" s="73">
        <v>128</v>
      </c>
      <c r="E31" s="77">
        <v>150</v>
      </c>
      <c r="F31" s="79">
        <v>151.5</v>
      </c>
      <c r="G31" s="81">
        <v>153.02000000000001</v>
      </c>
      <c r="H31" s="82"/>
      <c r="I31" s="85">
        <v>3</v>
      </c>
      <c r="J31" s="87">
        <f t="shared" si="0"/>
        <v>151.50666666666666</v>
      </c>
      <c r="K31" s="91">
        <f t="shared" si="1"/>
        <v>1.5100110374872591</v>
      </c>
      <c r="L31" s="93">
        <f t="shared" si="2"/>
        <v>0.99666309787507201</v>
      </c>
      <c r="M31" s="91" t="str">
        <f t="shared" si="3"/>
        <v>ОДНОРОДНЫЕ</v>
      </c>
      <c r="N31" s="95">
        <f t="shared" si="4"/>
        <v>151.50666666666666</v>
      </c>
      <c r="O31" s="97">
        <f t="shared" si="5"/>
        <v>151.50666666666666</v>
      </c>
      <c r="P31" s="89">
        <f t="shared" si="6"/>
        <v>19392.853333333333</v>
      </c>
    </row>
    <row r="32" spans="1:16" s="23" customFormat="1" ht="2.25" customHeight="1" thickBot="1" x14ac:dyDescent="0.25">
      <c r="A32" s="24"/>
      <c r="B32" s="72"/>
      <c r="C32" s="74"/>
      <c r="D32" s="74"/>
      <c r="E32" s="78"/>
      <c r="F32" s="80"/>
      <c r="G32" s="83"/>
      <c r="H32" s="84"/>
      <c r="I32" s="86"/>
      <c r="J32" s="88"/>
      <c r="K32" s="92"/>
      <c r="L32" s="94"/>
      <c r="M32" s="92"/>
      <c r="N32" s="96"/>
      <c r="O32" s="98"/>
      <c r="P32" s="90"/>
    </row>
    <row r="33" spans="1:16" s="23" customFormat="1" ht="16.5" thickBot="1" x14ac:dyDescent="0.25">
      <c r="A33" s="24">
        <v>17</v>
      </c>
      <c r="B33" s="31" t="s">
        <v>44</v>
      </c>
      <c r="C33" s="32" t="s">
        <v>30</v>
      </c>
      <c r="D33" s="32">
        <v>2</v>
      </c>
      <c r="E33" s="11">
        <v>949</v>
      </c>
      <c r="F33" s="11">
        <v>944.09</v>
      </c>
      <c r="G33" s="55">
        <v>993.43</v>
      </c>
      <c r="H33" s="56"/>
      <c r="I33" s="2">
        <v>3</v>
      </c>
      <c r="J33" s="26">
        <f t="shared" si="0"/>
        <v>962.17333333333329</v>
      </c>
      <c r="K33" s="24">
        <f t="shared" si="1"/>
        <v>27.180166175601858</v>
      </c>
      <c r="L33" s="3">
        <f t="shared" si="2"/>
        <v>2.8248721133685399</v>
      </c>
      <c r="M33" s="24" t="str">
        <f t="shared" si="3"/>
        <v>ОДНОРОДНЫЕ</v>
      </c>
      <c r="N33" s="7">
        <f t="shared" si="4"/>
        <v>962.17333333333329</v>
      </c>
      <c r="O33" s="8">
        <f t="shared" si="5"/>
        <v>962.17333333333329</v>
      </c>
      <c r="P33" s="5">
        <f t="shared" si="6"/>
        <v>1924.3466666666666</v>
      </c>
    </row>
    <row r="34" spans="1:16" s="23" customFormat="1" ht="16.5" thickBot="1" x14ac:dyDescent="0.25">
      <c r="A34" s="24">
        <v>18</v>
      </c>
      <c r="B34" s="31" t="s">
        <v>45</v>
      </c>
      <c r="C34" s="32" t="s">
        <v>30</v>
      </c>
      <c r="D34" s="32">
        <v>2</v>
      </c>
      <c r="E34" s="11">
        <v>822</v>
      </c>
      <c r="F34" s="11">
        <v>850</v>
      </c>
      <c r="G34" s="55">
        <v>824</v>
      </c>
      <c r="H34" s="56"/>
      <c r="I34" s="2">
        <v>3</v>
      </c>
      <c r="J34" s="26">
        <f t="shared" si="0"/>
        <v>832</v>
      </c>
      <c r="K34" s="24">
        <f t="shared" si="1"/>
        <v>15.620499351813308</v>
      </c>
      <c r="L34" s="3">
        <f t="shared" si="2"/>
        <v>1.8774638644006378</v>
      </c>
      <c r="M34" s="24" t="str">
        <f t="shared" si="3"/>
        <v>ОДНОРОДНЫЕ</v>
      </c>
      <c r="N34" s="7">
        <f t="shared" si="4"/>
        <v>832</v>
      </c>
      <c r="O34" s="8">
        <f t="shared" si="5"/>
        <v>832</v>
      </c>
      <c r="P34" s="5">
        <f t="shared" si="6"/>
        <v>1664</v>
      </c>
    </row>
    <row r="35" spans="1:16" s="23" customFormat="1" ht="16.5" thickBot="1" x14ac:dyDescent="0.25">
      <c r="A35" s="24">
        <v>19</v>
      </c>
      <c r="B35" s="31" t="s">
        <v>46</v>
      </c>
      <c r="C35" s="32" t="s">
        <v>30</v>
      </c>
      <c r="D35" s="32">
        <v>2</v>
      </c>
      <c r="E35" s="11">
        <v>738</v>
      </c>
      <c r="F35" s="11">
        <v>740</v>
      </c>
      <c r="G35" s="55">
        <v>742</v>
      </c>
      <c r="H35" s="56"/>
      <c r="I35" s="2">
        <v>3</v>
      </c>
      <c r="J35" s="26">
        <f t="shared" si="0"/>
        <v>740</v>
      </c>
      <c r="K35" s="24">
        <f t="shared" si="1"/>
        <v>2</v>
      </c>
      <c r="L35" s="3">
        <f t="shared" si="2"/>
        <v>0.27027027027027029</v>
      </c>
      <c r="M35" s="24" t="str">
        <f t="shared" si="3"/>
        <v>ОДНОРОДНЫЕ</v>
      </c>
      <c r="N35" s="7">
        <f t="shared" si="4"/>
        <v>740</v>
      </c>
      <c r="O35" s="8">
        <f t="shared" si="5"/>
        <v>740</v>
      </c>
      <c r="P35" s="5">
        <f t="shared" si="6"/>
        <v>1480</v>
      </c>
    </row>
    <row r="36" spans="1:16" s="23" customFormat="1" ht="16.5" thickBot="1" x14ac:dyDescent="0.25">
      <c r="A36" s="24">
        <v>20</v>
      </c>
      <c r="B36" s="31" t="s">
        <v>44</v>
      </c>
      <c r="C36" s="32" t="s">
        <v>30</v>
      </c>
      <c r="D36" s="32">
        <v>4</v>
      </c>
      <c r="E36" s="11">
        <v>655</v>
      </c>
      <c r="F36" s="11">
        <v>666.19</v>
      </c>
      <c r="G36" s="55">
        <v>684.55</v>
      </c>
      <c r="H36" s="56"/>
      <c r="I36" s="2">
        <v>3</v>
      </c>
      <c r="J36" s="26">
        <f t="shared" si="0"/>
        <v>668.58</v>
      </c>
      <c r="K36" s="24">
        <f t="shared" si="1"/>
        <v>14.919272770480442</v>
      </c>
      <c r="L36" s="3">
        <f t="shared" si="2"/>
        <v>2.2314865491759308</v>
      </c>
      <c r="M36" s="24" t="str">
        <f t="shared" si="3"/>
        <v>ОДНОРОДНЫЕ</v>
      </c>
      <c r="N36" s="7">
        <f t="shared" si="4"/>
        <v>668.58</v>
      </c>
      <c r="O36" s="8">
        <f t="shared" si="5"/>
        <v>668.58</v>
      </c>
      <c r="P36" s="5">
        <f t="shared" si="6"/>
        <v>2674.32</v>
      </c>
    </row>
    <row r="37" spans="1:16" s="23" customFormat="1" ht="16.5" thickBot="1" x14ac:dyDescent="0.25">
      <c r="A37" s="24">
        <v>21</v>
      </c>
      <c r="B37" s="31" t="s">
        <v>45</v>
      </c>
      <c r="C37" s="32" t="s">
        <v>30</v>
      </c>
      <c r="D37" s="32">
        <v>4</v>
      </c>
      <c r="E37" s="11">
        <v>569</v>
      </c>
      <c r="F37" s="11">
        <v>570</v>
      </c>
      <c r="G37" s="55">
        <v>572</v>
      </c>
      <c r="H37" s="56"/>
      <c r="I37" s="2">
        <v>3</v>
      </c>
      <c r="J37" s="26">
        <f t="shared" si="0"/>
        <v>570.33333333333337</v>
      </c>
      <c r="K37" s="24">
        <f t="shared" si="1"/>
        <v>1.5275252316519468</v>
      </c>
      <c r="L37" s="3">
        <f t="shared" si="2"/>
        <v>0.2678302568647481</v>
      </c>
      <c r="M37" s="24" t="str">
        <f t="shared" si="3"/>
        <v>ОДНОРОДНЫЕ</v>
      </c>
      <c r="N37" s="7">
        <f t="shared" si="4"/>
        <v>570.33333333333337</v>
      </c>
      <c r="O37" s="8">
        <f t="shared" si="5"/>
        <v>570.33333333333337</v>
      </c>
      <c r="P37" s="5">
        <f t="shared" si="6"/>
        <v>2281.3333333333335</v>
      </c>
    </row>
    <row r="38" spans="1:16" s="23" customFormat="1" ht="16.5" thickBot="1" x14ac:dyDescent="0.25">
      <c r="A38" s="24">
        <v>22</v>
      </c>
      <c r="B38" s="31" t="s">
        <v>46</v>
      </c>
      <c r="C38" s="32" t="s">
        <v>30</v>
      </c>
      <c r="D38" s="32">
        <v>4</v>
      </c>
      <c r="E38" s="11">
        <v>495</v>
      </c>
      <c r="F38" s="11">
        <v>500</v>
      </c>
      <c r="G38" s="55">
        <v>497</v>
      </c>
      <c r="H38" s="56"/>
      <c r="I38" s="2">
        <v>3</v>
      </c>
      <c r="J38" s="26">
        <f t="shared" si="0"/>
        <v>497.33333333333331</v>
      </c>
      <c r="K38" s="24">
        <f t="shared" si="1"/>
        <v>2.5166114784235831</v>
      </c>
      <c r="L38" s="3">
        <f t="shared" si="2"/>
        <v>0.5060210747500502</v>
      </c>
      <c r="M38" s="24" t="str">
        <f t="shared" si="3"/>
        <v>ОДНОРОДНЫЕ</v>
      </c>
      <c r="N38" s="7">
        <f t="shared" si="4"/>
        <v>497.33333333333331</v>
      </c>
      <c r="O38" s="8">
        <f t="shared" si="5"/>
        <v>497.33333333333331</v>
      </c>
      <c r="P38" s="5">
        <f t="shared" si="6"/>
        <v>1989.3333333333333</v>
      </c>
    </row>
    <row r="39" spans="1:16" s="23" customFormat="1" ht="32.25" thickBot="1" x14ac:dyDescent="0.25">
      <c r="A39" s="24">
        <v>23</v>
      </c>
      <c r="B39" s="31" t="s">
        <v>47</v>
      </c>
      <c r="C39" s="32" t="s">
        <v>30</v>
      </c>
      <c r="D39" s="32">
        <v>1</v>
      </c>
      <c r="E39" s="11">
        <v>4882</v>
      </c>
      <c r="F39" s="11">
        <v>4943.03</v>
      </c>
      <c r="G39" s="55">
        <v>5154.46</v>
      </c>
      <c r="H39" s="56"/>
      <c r="I39" s="2">
        <v>3</v>
      </c>
      <c r="J39" s="26">
        <f t="shared" si="0"/>
        <v>4993.163333333333</v>
      </c>
      <c r="K39" s="24">
        <f t="shared" si="1"/>
        <v>142.98120937148823</v>
      </c>
      <c r="L39" s="3">
        <f t="shared" si="2"/>
        <v>2.8635396005769538</v>
      </c>
      <c r="M39" s="24" t="str">
        <f t="shared" si="3"/>
        <v>ОДНОРОДНЫЕ</v>
      </c>
      <c r="N39" s="7">
        <f t="shared" si="4"/>
        <v>4993.163333333333</v>
      </c>
      <c r="O39" s="8">
        <f t="shared" si="5"/>
        <v>4993.163333333333</v>
      </c>
      <c r="P39" s="5">
        <f t="shared" si="6"/>
        <v>4993.163333333333</v>
      </c>
    </row>
    <row r="40" spans="1:16" s="23" customFormat="1" ht="32.25" thickBot="1" x14ac:dyDescent="0.25">
      <c r="A40" s="24">
        <v>24</v>
      </c>
      <c r="B40" s="31" t="s">
        <v>48</v>
      </c>
      <c r="C40" s="32" t="s">
        <v>30</v>
      </c>
      <c r="D40" s="32">
        <v>1</v>
      </c>
      <c r="E40" s="11">
        <v>4668</v>
      </c>
      <c r="F40" s="11">
        <v>4700</v>
      </c>
      <c r="G40" s="55">
        <v>4670</v>
      </c>
      <c r="H40" s="56"/>
      <c r="I40" s="2">
        <v>3</v>
      </c>
      <c r="J40" s="26">
        <f t="shared" si="0"/>
        <v>4679.333333333333</v>
      </c>
      <c r="K40" s="24">
        <f t="shared" si="1"/>
        <v>17.925772879665004</v>
      </c>
      <c r="L40" s="3">
        <f t="shared" si="2"/>
        <v>0.38308390539247056</v>
      </c>
      <c r="M40" s="24" t="str">
        <f t="shared" si="3"/>
        <v>ОДНОРОДНЫЕ</v>
      </c>
      <c r="N40" s="7">
        <f t="shared" si="4"/>
        <v>4679.333333333333</v>
      </c>
      <c r="O40" s="8">
        <f t="shared" si="5"/>
        <v>4679.333333333333</v>
      </c>
      <c r="P40" s="5">
        <f t="shared" si="6"/>
        <v>4679.333333333333</v>
      </c>
    </row>
    <row r="41" spans="1:16" s="23" customFormat="1" ht="38.25" customHeight="1" thickBot="1" x14ac:dyDescent="0.25">
      <c r="A41" s="24">
        <v>25</v>
      </c>
      <c r="B41" s="31" t="s">
        <v>49</v>
      </c>
      <c r="C41" s="32" t="s">
        <v>30</v>
      </c>
      <c r="D41" s="32">
        <v>1</v>
      </c>
      <c r="E41" s="11">
        <v>4453</v>
      </c>
      <c r="F41" s="11">
        <v>4500</v>
      </c>
      <c r="G41" s="55">
        <v>4460</v>
      </c>
      <c r="H41" s="56"/>
      <c r="I41" s="2">
        <v>3</v>
      </c>
      <c r="J41" s="26">
        <f t="shared" si="0"/>
        <v>4471</v>
      </c>
      <c r="K41" s="24">
        <f t="shared" si="1"/>
        <v>25.357444666211933</v>
      </c>
      <c r="L41" s="3">
        <f t="shared" si="2"/>
        <v>0.56715376126620298</v>
      </c>
      <c r="M41" s="24" t="str">
        <f t="shared" si="3"/>
        <v>ОДНОРОДНЫЕ</v>
      </c>
      <c r="N41" s="7">
        <f t="shared" si="4"/>
        <v>4471</v>
      </c>
      <c r="O41" s="8">
        <f t="shared" si="5"/>
        <v>4471</v>
      </c>
      <c r="P41" s="5">
        <f t="shared" si="6"/>
        <v>4471</v>
      </c>
    </row>
    <row r="42" spans="1:16" s="23" customFormat="1" ht="25.5" customHeight="1" thickBot="1" x14ac:dyDescent="0.25">
      <c r="A42" s="24">
        <v>26</v>
      </c>
      <c r="B42" s="31" t="s">
        <v>50</v>
      </c>
      <c r="C42" s="32" t="s">
        <v>30</v>
      </c>
      <c r="D42" s="32">
        <v>1</v>
      </c>
      <c r="E42" s="11">
        <v>3810</v>
      </c>
      <c r="F42" s="11">
        <v>3861.82</v>
      </c>
      <c r="G42" s="55">
        <v>3985.51</v>
      </c>
      <c r="H42" s="56"/>
      <c r="I42" s="2">
        <v>3</v>
      </c>
      <c r="J42" s="26">
        <f t="shared" si="0"/>
        <v>3885.7766666666666</v>
      </c>
      <c r="K42" s="24">
        <f t="shared" si="1"/>
        <v>90.174172762123803</v>
      </c>
      <c r="L42" s="3">
        <f t="shared" si="2"/>
        <v>2.3206216027715731</v>
      </c>
      <c r="M42" s="24" t="str">
        <f t="shared" si="3"/>
        <v>ОДНОРОДНЫЕ</v>
      </c>
      <c r="N42" s="7">
        <f t="shared" si="4"/>
        <v>3885.7766666666666</v>
      </c>
      <c r="O42" s="8">
        <f t="shared" si="5"/>
        <v>3885.7766666666666</v>
      </c>
      <c r="P42" s="5">
        <f t="shared" si="6"/>
        <v>3885.7766666666666</v>
      </c>
    </row>
    <row r="43" spans="1:16" s="23" customFormat="1" ht="26.25" customHeight="1" thickBot="1" x14ac:dyDescent="0.25">
      <c r="A43" s="24">
        <v>27</v>
      </c>
      <c r="B43" s="31" t="s">
        <v>51</v>
      </c>
      <c r="C43" s="32" t="s">
        <v>30</v>
      </c>
      <c r="D43" s="32">
        <v>1</v>
      </c>
      <c r="E43" s="11">
        <v>3008</v>
      </c>
      <c r="F43" s="11">
        <v>3010</v>
      </c>
      <c r="G43" s="55">
        <v>3015</v>
      </c>
      <c r="H43" s="56"/>
      <c r="I43" s="2">
        <v>3</v>
      </c>
      <c r="J43" s="26">
        <f t="shared" si="0"/>
        <v>3011</v>
      </c>
      <c r="K43" s="24">
        <f t="shared" si="1"/>
        <v>3.6055512754639891</v>
      </c>
      <c r="L43" s="3">
        <f t="shared" si="2"/>
        <v>0.11974597394433706</v>
      </c>
      <c r="M43" s="24" t="str">
        <f t="shared" si="3"/>
        <v>ОДНОРОДНЫЕ</v>
      </c>
      <c r="N43" s="7">
        <f t="shared" si="4"/>
        <v>3011</v>
      </c>
      <c r="O43" s="8">
        <f t="shared" si="5"/>
        <v>3011</v>
      </c>
      <c r="P43" s="5">
        <f t="shared" si="6"/>
        <v>3011</v>
      </c>
    </row>
    <row r="44" spans="1:16" s="23" customFormat="1" ht="30.75" customHeight="1" thickBot="1" x14ac:dyDescent="0.25">
      <c r="A44" s="24">
        <v>28</v>
      </c>
      <c r="B44" s="31" t="s">
        <v>52</v>
      </c>
      <c r="C44" s="32" t="s">
        <v>30</v>
      </c>
      <c r="D44" s="32">
        <v>1</v>
      </c>
      <c r="E44" s="11">
        <v>2461</v>
      </c>
      <c r="F44" s="11">
        <v>2500</v>
      </c>
      <c r="G44" s="55">
        <v>2465</v>
      </c>
      <c r="H44" s="56"/>
      <c r="I44" s="2">
        <v>3</v>
      </c>
      <c r="J44" s="26">
        <f t="shared" si="0"/>
        <v>2475.3333333333335</v>
      </c>
      <c r="K44" s="24">
        <f t="shared" si="1"/>
        <v>21.455380055672126</v>
      </c>
      <c r="L44" s="3">
        <f t="shared" si="2"/>
        <v>0.86676730631586818</v>
      </c>
      <c r="M44" s="24" t="str">
        <f t="shared" si="3"/>
        <v>ОДНОРОДНЫЕ</v>
      </c>
      <c r="N44" s="7">
        <f t="shared" si="4"/>
        <v>2475.3333333333335</v>
      </c>
      <c r="O44" s="8">
        <f t="shared" si="5"/>
        <v>2475.3333333333335</v>
      </c>
      <c r="P44" s="5">
        <f t="shared" si="6"/>
        <v>2475.3333333333335</v>
      </c>
    </row>
    <row r="45" spans="1:16" s="23" customFormat="1" ht="24.75" customHeight="1" thickBot="1" x14ac:dyDescent="0.25">
      <c r="A45" s="24">
        <v>29</v>
      </c>
      <c r="B45" s="31" t="s">
        <v>50</v>
      </c>
      <c r="C45" s="32" t="s">
        <v>30</v>
      </c>
      <c r="D45" s="32">
        <v>5</v>
      </c>
      <c r="E45" s="11">
        <v>3168</v>
      </c>
      <c r="F45" s="11">
        <v>3228.42</v>
      </c>
      <c r="G45" s="55">
        <v>3310.6</v>
      </c>
      <c r="H45" s="56"/>
      <c r="I45" s="2">
        <v>3</v>
      </c>
      <c r="J45" s="26">
        <f t="shared" si="0"/>
        <v>3235.6733333333336</v>
      </c>
      <c r="K45" s="24">
        <f t="shared" si="1"/>
        <v>71.576170149941149</v>
      </c>
      <c r="L45" s="3">
        <f t="shared" si="2"/>
        <v>2.2120950657341121</v>
      </c>
      <c r="M45" s="24" t="str">
        <f t="shared" si="3"/>
        <v>ОДНОРОДНЫЕ</v>
      </c>
      <c r="N45" s="7">
        <f t="shared" si="4"/>
        <v>3235.6733333333336</v>
      </c>
      <c r="O45" s="8">
        <f t="shared" si="5"/>
        <v>3235.6733333333336</v>
      </c>
      <c r="P45" s="5">
        <f t="shared" si="6"/>
        <v>16178.366666666669</v>
      </c>
    </row>
    <row r="46" spans="1:16" s="23" customFormat="1" ht="22.5" customHeight="1" thickBot="1" x14ac:dyDescent="0.25">
      <c r="A46" s="24">
        <v>30</v>
      </c>
      <c r="B46" s="31" t="s">
        <v>51</v>
      </c>
      <c r="C46" s="32" t="s">
        <v>30</v>
      </c>
      <c r="D46" s="32">
        <v>5</v>
      </c>
      <c r="E46" s="11">
        <v>2590</v>
      </c>
      <c r="F46" s="11">
        <v>2600</v>
      </c>
      <c r="G46" s="55">
        <v>2595</v>
      </c>
      <c r="H46" s="56"/>
      <c r="I46" s="2">
        <v>3</v>
      </c>
      <c r="J46" s="26">
        <f t="shared" si="0"/>
        <v>2595</v>
      </c>
      <c r="K46" s="24">
        <f t="shared" si="1"/>
        <v>5</v>
      </c>
      <c r="L46" s="3">
        <f t="shared" si="2"/>
        <v>0.19267822736030829</v>
      </c>
      <c r="M46" s="24" t="str">
        <f t="shared" si="3"/>
        <v>ОДНОРОДНЫЕ</v>
      </c>
      <c r="N46" s="7">
        <f t="shared" si="4"/>
        <v>2595</v>
      </c>
      <c r="O46" s="8">
        <f t="shared" si="5"/>
        <v>2595</v>
      </c>
      <c r="P46" s="5">
        <f t="shared" si="6"/>
        <v>12975</v>
      </c>
    </row>
    <row r="47" spans="1:16" s="23" customFormat="1" ht="24.75" customHeight="1" thickBot="1" x14ac:dyDescent="0.25">
      <c r="A47" s="24">
        <v>31</v>
      </c>
      <c r="B47" s="31" t="s">
        <v>52</v>
      </c>
      <c r="C47" s="32" t="s">
        <v>30</v>
      </c>
      <c r="D47" s="32">
        <v>5</v>
      </c>
      <c r="E47" s="11">
        <v>1884</v>
      </c>
      <c r="F47" s="11">
        <v>1890</v>
      </c>
      <c r="G47" s="55">
        <v>1890</v>
      </c>
      <c r="H47" s="56"/>
      <c r="I47" s="2">
        <v>3</v>
      </c>
      <c r="J47" s="26">
        <f t="shared" si="0"/>
        <v>1888</v>
      </c>
      <c r="K47" s="24">
        <f t="shared" si="1"/>
        <v>3.4641016151377544</v>
      </c>
      <c r="L47" s="3">
        <f t="shared" si="2"/>
        <v>0.18347995842890649</v>
      </c>
      <c r="M47" s="24" t="str">
        <f t="shared" si="3"/>
        <v>ОДНОРОДНЫЕ</v>
      </c>
      <c r="N47" s="7">
        <f t="shared" si="4"/>
        <v>1888</v>
      </c>
      <c r="O47" s="8">
        <f t="shared" si="5"/>
        <v>1888</v>
      </c>
      <c r="P47" s="5">
        <f t="shared" si="6"/>
        <v>9440</v>
      </c>
    </row>
    <row r="48" spans="1:16" s="23" customFormat="1" ht="15.75" customHeight="1" x14ac:dyDescent="0.2">
      <c r="A48" s="101">
        <v>32</v>
      </c>
      <c r="B48" s="71" t="s">
        <v>53</v>
      </c>
      <c r="C48" s="73" t="s">
        <v>30</v>
      </c>
      <c r="D48" s="73">
        <v>3</v>
      </c>
      <c r="E48" s="77">
        <v>2204</v>
      </c>
      <c r="F48" s="79">
        <v>2250</v>
      </c>
      <c r="G48" s="81">
        <v>2319.06</v>
      </c>
      <c r="H48" s="82"/>
      <c r="I48" s="85">
        <v>3</v>
      </c>
      <c r="J48" s="87">
        <f t="shared" si="0"/>
        <v>2257.6866666666665</v>
      </c>
      <c r="K48" s="91">
        <f t="shared" si="1"/>
        <v>57.913854416135436</v>
      </c>
      <c r="L48" s="93">
        <f t="shared" si="2"/>
        <v>2.5651856509230146</v>
      </c>
      <c r="M48" s="91" t="str">
        <f t="shared" si="3"/>
        <v>ОДНОРОДНЫЕ</v>
      </c>
      <c r="N48" s="95">
        <f t="shared" si="4"/>
        <v>2257.6866666666665</v>
      </c>
      <c r="O48" s="97">
        <f t="shared" si="5"/>
        <v>2257.6866666666665</v>
      </c>
      <c r="P48" s="89">
        <f t="shared" si="6"/>
        <v>6773.0599999999995</v>
      </c>
    </row>
    <row r="49" spans="1:16" s="23" customFormat="1" ht="16.5" customHeight="1" thickBot="1" x14ac:dyDescent="0.25">
      <c r="A49" s="102"/>
      <c r="B49" s="72"/>
      <c r="C49" s="74"/>
      <c r="D49" s="74"/>
      <c r="E49" s="78"/>
      <c r="F49" s="80"/>
      <c r="G49" s="83"/>
      <c r="H49" s="84"/>
      <c r="I49" s="86"/>
      <c r="J49" s="88"/>
      <c r="K49" s="92"/>
      <c r="L49" s="94"/>
      <c r="M49" s="92"/>
      <c r="N49" s="96"/>
      <c r="O49" s="98"/>
      <c r="P49" s="90"/>
    </row>
    <row r="50" spans="1:16" s="23" customFormat="1" ht="31.5" customHeight="1" x14ac:dyDescent="0.2">
      <c r="A50" s="101">
        <v>33</v>
      </c>
      <c r="B50" s="71" t="s">
        <v>54</v>
      </c>
      <c r="C50" s="73" t="s">
        <v>30</v>
      </c>
      <c r="D50" s="73">
        <v>3</v>
      </c>
      <c r="E50" s="77">
        <v>2097</v>
      </c>
      <c r="F50" s="79">
        <v>2100</v>
      </c>
      <c r="G50" s="81">
        <v>2099</v>
      </c>
      <c r="H50" s="82"/>
      <c r="I50" s="85">
        <v>3</v>
      </c>
      <c r="J50" s="87">
        <f t="shared" si="0"/>
        <v>2098.6666666666665</v>
      </c>
      <c r="K50" s="91">
        <f t="shared" si="1"/>
        <v>1.5275252316519465</v>
      </c>
      <c r="L50" s="93">
        <f t="shared" si="2"/>
        <v>7.2785509767405332E-2</v>
      </c>
      <c r="M50" s="91" t="str">
        <f t="shared" si="3"/>
        <v>ОДНОРОДНЫЕ</v>
      </c>
      <c r="N50" s="95">
        <f t="shared" si="4"/>
        <v>2098.6666666666665</v>
      </c>
      <c r="O50" s="97">
        <f t="shared" si="5"/>
        <v>2098.6666666666665</v>
      </c>
      <c r="P50" s="89">
        <f t="shared" si="6"/>
        <v>6296</v>
      </c>
    </row>
    <row r="51" spans="1:16" s="23" customFormat="1" ht="7.5" customHeight="1" thickBot="1" x14ac:dyDescent="0.25">
      <c r="A51" s="102"/>
      <c r="B51" s="72"/>
      <c r="C51" s="74"/>
      <c r="D51" s="74"/>
      <c r="E51" s="78"/>
      <c r="F51" s="80"/>
      <c r="G51" s="83"/>
      <c r="H51" s="84"/>
      <c r="I51" s="86"/>
      <c r="J51" s="88"/>
      <c r="K51" s="92"/>
      <c r="L51" s="94"/>
      <c r="M51" s="92"/>
      <c r="N51" s="96"/>
      <c r="O51" s="98"/>
      <c r="P51" s="90"/>
    </row>
    <row r="52" spans="1:16" s="23" customFormat="1" ht="31.5" customHeight="1" x14ac:dyDescent="0.2">
      <c r="A52" s="101">
        <v>34</v>
      </c>
      <c r="B52" s="71" t="s">
        <v>55</v>
      </c>
      <c r="C52" s="73" t="s">
        <v>30</v>
      </c>
      <c r="D52" s="73">
        <v>1</v>
      </c>
      <c r="E52" s="77">
        <v>1672</v>
      </c>
      <c r="F52" s="79">
        <v>1670.9</v>
      </c>
      <c r="G52" s="81">
        <v>1675</v>
      </c>
      <c r="H52" s="82"/>
      <c r="I52" s="85">
        <v>3</v>
      </c>
      <c r="J52" s="87">
        <f t="shared" si="0"/>
        <v>1672.6333333333332</v>
      </c>
      <c r="K52" s="91">
        <f t="shared" si="1"/>
        <v>2.1221058723195636</v>
      </c>
      <c r="L52" s="93">
        <f t="shared" si="2"/>
        <v>0.1268721500420234</v>
      </c>
      <c r="M52" s="91" t="str">
        <f t="shared" si="3"/>
        <v>ОДНОРОДНЫЕ</v>
      </c>
      <c r="N52" s="95">
        <f t="shared" si="4"/>
        <v>1672.6333333333332</v>
      </c>
      <c r="O52" s="97">
        <f t="shared" si="5"/>
        <v>1672.6333333333332</v>
      </c>
      <c r="P52" s="89">
        <f t="shared" si="6"/>
        <v>1672.6333333333332</v>
      </c>
    </row>
    <row r="53" spans="1:16" s="23" customFormat="1" ht="9" customHeight="1" thickBot="1" x14ac:dyDescent="0.25">
      <c r="A53" s="102"/>
      <c r="B53" s="72"/>
      <c r="C53" s="74"/>
      <c r="D53" s="74"/>
      <c r="E53" s="78"/>
      <c r="F53" s="80"/>
      <c r="G53" s="83"/>
      <c r="H53" s="84"/>
      <c r="I53" s="86"/>
      <c r="J53" s="88"/>
      <c r="K53" s="92"/>
      <c r="L53" s="94"/>
      <c r="M53" s="92"/>
      <c r="N53" s="96"/>
      <c r="O53" s="98"/>
      <c r="P53" s="90"/>
    </row>
    <row r="54" spans="1:16" s="23" customFormat="1" ht="30.75" customHeight="1" x14ac:dyDescent="0.2">
      <c r="A54" s="24">
        <v>35</v>
      </c>
      <c r="B54" s="71" t="s">
        <v>56</v>
      </c>
      <c r="C54" s="73" t="s">
        <v>30</v>
      </c>
      <c r="D54" s="73">
        <v>2</v>
      </c>
      <c r="E54" s="77">
        <v>3810</v>
      </c>
      <c r="F54" s="79">
        <v>3848.1</v>
      </c>
      <c r="G54" s="81">
        <v>3886.58</v>
      </c>
      <c r="H54" s="82"/>
      <c r="I54" s="85">
        <v>3</v>
      </c>
      <c r="J54" s="87">
        <f t="shared" si="0"/>
        <v>3848.2266666666669</v>
      </c>
      <c r="K54" s="91">
        <f t="shared" si="1"/>
        <v>38.29015713382919</v>
      </c>
      <c r="L54" s="93">
        <f t="shared" si="2"/>
        <v>0.99500784258626096</v>
      </c>
      <c r="M54" s="91" t="str">
        <f t="shared" si="3"/>
        <v>ОДНОРОДНЫЕ</v>
      </c>
      <c r="N54" s="95">
        <f t="shared" si="4"/>
        <v>3848.2266666666669</v>
      </c>
      <c r="O54" s="97">
        <f t="shared" si="5"/>
        <v>3848.2266666666669</v>
      </c>
      <c r="P54" s="89">
        <f t="shared" si="6"/>
        <v>7696.4533333333338</v>
      </c>
    </row>
    <row r="55" spans="1:16" s="23" customFormat="1" ht="18" hidden="1" customHeight="1" thickBot="1" x14ac:dyDescent="0.25">
      <c r="A55" s="24"/>
      <c r="B55" s="72"/>
      <c r="C55" s="74"/>
      <c r="D55" s="74"/>
      <c r="E55" s="78"/>
      <c r="F55" s="80"/>
      <c r="G55" s="83"/>
      <c r="H55" s="84"/>
      <c r="I55" s="86"/>
      <c r="J55" s="88"/>
      <c r="K55" s="92"/>
      <c r="L55" s="94"/>
      <c r="M55" s="92"/>
      <c r="N55" s="96"/>
      <c r="O55" s="98"/>
      <c r="P55" s="90"/>
    </row>
    <row r="56" spans="1:16" s="23" customFormat="1" ht="16.5" thickBot="1" x14ac:dyDescent="0.25">
      <c r="A56" s="24">
        <v>36</v>
      </c>
      <c r="B56" s="31" t="s">
        <v>50</v>
      </c>
      <c r="C56" s="32" t="s">
        <v>30</v>
      </c>
      <c r="D56" s="32">
        <v>2</v>
      </c>
      <c r="E56" s="11">
        <v>526</v>
      </c>
      <c r="F56" s="11">
        <v>525.72</v>
      </c>
      <c r="G56" s="55">
        <v>548.58000000000004</v>
      </c>
      <c r="H56" s="56"/>
      <c r="I56" s="2">
        <v>3</v>
      </c>
      <c r="J56" s="26">
        <f t="shared" si="0"/>
        <v>533.43333333333339</v>
      </c>
      <c r="K56" s="24">
        <f t="shared" si="1"/>
        <v>13.118145194094085</v>
      </c>
      <c r="L56" s="3">
        <f t="shared" si="2"/>
        <v>2.459191125556599</v>
      </c>
      <c r="M56" s="24" t="str">
        <f t="shared" si="3"/>
        <v>ОДНОРОДНЫЕ</v>
      </c>
      <c r="N56" s="7">
        <f t="shared" si="4"/>
        <v>533.43333333333339</v>
      </c>
      <c r="O56" s="8">
        <f t="shared" si="5"/>
        <v>533.43333333333339</v>
      </c>
      <c r="P56" s="5">
        <f t="shared" si="6"/>
        <v>1066.8666666666668</v>
      </c>
    </row>
    <row r="57" spans="1:16" s="23" customFormat="1" ht="16.5" thickBot="1" x14ac:dyDescent="0.25">
      <c r="A57" s="24">
        <v>37</v>
      </c>
      <c r="B57" s="31" t="s">
        <v>51</v>
      </c>
      <c r="C57" s="32" t="s">
        <v>30</v>
      </c>
      <c r="D57" s="32">
        <v>2</v>
      </c>
      <c r="E57" s="11">
        <v>436</v>
      </c>
      <c r="F57" s="11">
        <v>440</v>
      </c>
      <c r="G57" s="55">
        <v>439</v>
      </c>
      <c r="H57" s="56"/>
      <c r="I57" s="2">
        <v>3</v>
      </c>
      <c r="J57" s="26">
        <f t="shared" si="0"/>
        <v>438.33333333333331</v>
      </c>
      <c r="K57" s="24">
        <f t="shared" si="1"/>
        <v>2.0816659994661326</v>
      </c>
      <c r="L57" s="3">
        <f t="shared" si="2"/>
        <v>0.4749047907527299</v>
      </c>
      <c r="M57" s="24" t="str">
        <f t="shared" si="3"/>
        <v>ОДНОРОДНЫЕ</v>
      </c>
      <c r="N57" s="7">
        <f t="shared" si="4"/>
        <v>438.33333333333331</v>
      </c>
      <c r="O57" s="8">
        <f t="shared" si="5"/>
        <v>438.33333333333331</v>
      </c>
      <c r="P57" s="5">
        <f t="shared" si="6"/>
        <v>876.66666666666663</v>
      </c>
    </row>
    <row r="58" spans="1:16" s="23" customFormat="1" ht="16.5" thickBot="1" x14ac:dyDescent="0.25">
      <c r="A58" s="24">
        <v>38</v>
      </c>
      <c r="B58" s="31" t="s">
        <v>52</v>
      </c>
      <c r="C58" s="32" t="s">
        <v>30</v>
      </c>
      <c r="D58" s="32">
        <v>2</v>
      </c>
      <c r="E58" s="11">
        <v>410</v>
      </c>
      <c r="F58" s="11">
        <v>420</v>
      </c>
      <c r="G58" s="55">
        <v>412</v>
      </c>
      <c r="H58" s="56"/>
      <c r="I58" s="2">
        <v>3</v>
      </c>
      <c r="J58" s="26">
        <f t="shared" si="0"/>
        <v>414</v>
      </c>
      <c r="K58" s="24">
        <f t="shared" si="1"/>
        <v>5.2915026221291814</v>
      </c>
      <c r="L58" s="3">
        <f t="shared" si="2"/>
        <v>1.2781407299828942</v>
      </c>
      <c r="M58" s="24" t="str">
        <f t="shared" si="3"/>
        <v>ОДНОРОДНЫЕ</v>
      </c>
      <c r="N58" s="7">
        <f t="shared" si="4"/>
        <v>414</v>
      </c>
      <c r="O58" s="8">
        <f t="shared" si="5"/>
        <v>414</v>
      </c>
      <c r="P58" s="5">
        <f t="shared" si="6"/>
        <v>828</v>
      </c>
    </row>
    <row r="59" spans="1:16" s="23" customFormat="1" ht="16.5" thickBot="1" x14ac:dyDescent="0.25">
      <c r="A59" s="24">
        <v>39</v>
      </c>
      <c r="B59" s="31" t="s">
        <v>50</v>
      </c>
      <c r="C59" s="32" t="s">
        <v>30</v>
      </c>
      <c r="D59" s="32">
        <v>2</v>
      </c>
      <c r="E59" s="11">
        <v>822</v>
      </c>
      <c r="F59" s="11">
        <v>827.15</v>
      </c>
      <c r="G59" s="55">
        <v>863</v>
      </c>
      <c r="H59" s="56"/>
      <c r="I59" s="2">
        <v>3</v>
      </c>
      <c r="J59" s="26">
        <f t="shared" si="0"/>
        <v>837.38333333333333</v>
      </c>
      <c r="K59" s="24">
        <f t="shared" si="1"/>
        <v>22.333625619977909</v>
      </c>
      <c r="L59" s="3">
        <f t="shared" si="2"/>
        <v>2.6670730991355502</v>
      </c>
      <c r="M59" s="24" t="str">
        <f t="shared" si="3"/>
        <v>ОДНОРОДНЫЕ</v>
      </c>
      <c r="N59" s="7">
        <f t="shared" si="4"/>
        <v>837.38333333333333</v>
      </c>
      <c r="O59" s="8">
        <f t="shared" si="5"/>
        <v>837.38333333333333</v>
      </c>
      <c r="P59" s="5">
        <f t="shared" si="6"/>
        <v>1674.7666666666667</v>
      </c>
    </row>
    <row r="60" spans="1:16" s="23" customFormat="1" ht="16.5" thickBot="1" x14ac:dyDescent="0.25">
      <c r="A60" s="24">
        <v>40</v>
      </c>
      <c r="B60" s="31" t="s">
        <v>51</v>
      </c>
      <c r="C60" s="32" t="s">
        <v>30</v>
      </c>
      <c r="D60" s="32">
        <v>2</v>
      </c>
      <c r="E60" s="11">
        <v>738</v>
      </c>
      <c r="F60" s="11">
        <v>750</v>
      </c>
      <c r="G60" s="55">
        <v>740.52</v>
      </c>
      <c r="H60" s="56"/>
      <c r="I60" s="2">
        <v>3</v>
      </c>
      <c r="J60" s="26">
        <f t="shared" si="0"/>
        <v>742.84</v>
      </c>
      <c r="K60" s="24">
        <f t="shared" si="1"/>
        <v>6.3274639469537908</v>
      </c>
      <c r="L60" s="3">
        <f t="shared" si="2"/>
        <v>0.85179364963569415</v>
      </c>
      <c r="M60" s="24" t="str">
        <f t="shared" si="3"/>
        <v>ОДНОРОДНЫЕ</v>
      </c>
      <c r="N60" s="7">
        <f t="shared" si="4"/>
        <v>742.84</v>
      </c>
      <c r="O60" s="8">
        <f t="shared" si="5"/>
        <v>742.84</v>
      </c>
      <c r="P60" s="5">
        <f t="shared" si="6"/>
        <v>1485.68</v>
      </c>
    </row>
    <row r="61" spans="1:16" s="23" customFormat="1" ht="16.5" thickBot="1" x14ac:dyDescent="0.25">
      <c r="A61" s="24">
        <v>41</v>
      </c>
      <c r="B61" s="31" t="s">
        <v>52</v>
      </c>
      <c r="C61" s="32" t="s">
        <v>30</v>
      </c>
      <c r="D61" s="32">
        <v>2</v>
      </c>
      <c r="E61" s="11">
        <v>655</v>
      </c>
      <c r="F61" s="11">
        <v>660</v>
      </c>
      <c r="G61" s="55">
        <v>656</v>
      </c>
      <c r="H61" s="56"/>
      <c r="I61" s="2">
        <v>3</v>
      </c>
      <c r="J61" s="26">
        <f t="shared" si="0"/>
        <v>657</v>
      </c>
      <c r="K61" s="24">
        <f t="shared" si="1"/>
        <v>2.6457513110645907</v>
      </c>
      <c r="L61" s="3">
        <f t="shared" si="2"/>
        <v>0.40270187383022688</v>
      </c>
      <c r="M61" s="24" t="str">
        <f t="shared" si="3"/>
        <v>ОДНОРОДНЫЕ</v>
      </c>
      <c r="N61" s="7">
        <f t="shared" si="4"/>
        <v>657</v>
      </c>
      <c r="O61" s="8">
        <f t="shared" si="5"/>
        <v>657</v>
      </c>
      <c r="P61" s="5">
        <f t="shared" si="6"/>
        <v>1314</v>
      </c>
    </row>
    <row r="62" spans="1:16" s="23" customFormat="1" ht="16.5" thickBot="1" x14ac:dyDescent="0.25">
      <c r="A62" s="24">
        <v>42</v>
      </c>
      <c r="B62" s="31" t="s">
        <v>50</v>
      </c>
      <c r="C62" s="32" t="s">
        <v>30</v>
      </c>
      <c r="D62" s="32">
        <v>1</v>
      </c>
      <c r="E62" s="11">
        <v>1075</v>
      </c>
      <c r="F62" s="11">
        <v>1086.3599999999999</v>
      </c>
      <c r="G62" s="55">
        <v>1130.02</v>
      </c>
      <c r="H62" s="56"/>
      <c r="I62" s="2">
        <v>3</v>
      </c>
      <c r="J62" s="26">
        <f t="shared" si="0"/>
        <v>1097.1266666666666</v>
      </c>
      <c r="K62" s="24">
        <f t="shared" si="1"/>
        <v>29.047219029251902</v>
      </c>
      <c r="L62" s="3">
        <f t="shared" si="2"/>
        <v>2.6475720545107437</v>
      </c>
      <c r="M62" s="24" t="str">
        <f t="shared" si="3"/>
        <v>ОДНОРОДНЫЕ</v>
      </c>
      <c r="N62" s="7">
        <f t="shared" si="4"/>
        <v>1097.1266666666666</v>
      </c>
      <c r="O62" s="8">
        <f t="shared" si="5"/>
        <v>1097.1266666666666</v>
      </c>
      <c r="P62" s="5">
        <f t="shared" si="6"/>
        <v>1097.1266666666666</v>
      </c>
    </row>
    <row r="63" spans="1:16" s="23" customFormat="1" ht="16.5" thickBot="1" x14ac:dyDescent="0.25">
      <c r="A63" s="24">
        <v>43</v>
      </c>
      <c r="B63" s="31" t="s">
        <v>51</v>
      </c>
      <c r="C63" s="32" t="s">
        <v>30</v>
      </c>
      <c r="D63" s="32">
        <v>1</v>
      </c>
      <c r="E63" s="11">
        <v>1012</v>
      </c>
      <c r="F63" s="11">
        <v>1020</v>
      </c>
      <c r="G63" s="55">
        <v>1015</v>
      </c>
      <c r="H63" s="56"/>
      <c r="I63" s="2">
        <v>3</v>
      </c>
      <c r="J63" s="26">
        <f t="shared" si="0"/>
        <v>1015.6666666666666</v>
      </c>
      <c r="K63" s="24">
        <f t="shared" si="1"/>
        <v>4.0414518843273806</v>
      </c>
      <c r="L63" s="3">
        <f t="shared" si="2"/>
        <v>0.397911245585236</v>
      </c>
      <c r="M63" s="24" t="str">
        <f t="shared" si="3"/>
        <v>ОДНОРОДНЫЕ</v>
      </c>
      <c r="N63" s="7">
        <f t="shared" si="4"/>
        <v>1015.6666666666666</v>
      </c>
      <c r="O63" s="8">
        <f t="shared" si="5"/>
        <v>1015.6666666666666</v>
      </c>
      <c r="P63" s="5">
        <f t="shared" si="6"/>
        <v>1015.6666666666666</v>
      </c>
    </row>
    <row r="64" spans="1:16" s="23" customFormat="1" ht="16.5" thickBot="1" x14ac:dyDescent="0.25">
      <c r="A64" s="24">
        <v>44</v>
      </c>
      <c r="B64" s="31" t="s">
        <v>52</v>
      </c>
      <c r="C64" s="32" t="s">
        <v>30</v>
      </c>
      <c r="D64" s="32">
        <v>1</v>
      </c>
      <c r="E64" s="11">
        <v>949</v>
      </c>
      <c r="F64" s="11">
        <v>960</v>
      </c>
      <c r="G64" s="55">
        <v>952</v>
      </c>
      <c r="H64" s="56"/>
      <c r="I64" s="2">
        <v>3</v>
      </c>
      <c r="J64" s="26">
        <f t="shared" si="0"/>
        <v>953.66666666666663</v>
      </c>
      <c r="K64" s="24">
        <f t="shared" si="1"/>
        <v>5.6862407030773268</v>
      </c>
      <c r="L64" s="3">
        <f t="shared" si="2"/>
        <v>0.59625033586969522</v>
      </c>
      <c r="M64" s="24" t="str">
        <f t="shared" si="3"/>
        <v>ОДНОРОДНЫЕ</v>
      </c>
      <c r="N64" s="7">
        <f t="shared" si="4"/>
        <v>953.66666666666663</v>
      </c>
      <c r="O64" s="8">
        <f t="shared" si="5"/>
        <v>953.66666666666663</v>
      </c>
      <c r="P64" s="5">
        <f t="shared" si="6"/>
        <v>953.66666666666663</v>
      </c>
    </row>
    <row r="65" spans="1:16" s="23" customFormat="1" ht="16.5" thickBot="1" x14ac:dyDescent="0.25">
      <c r="A65" s="24">
        <v>45</v>
      </c>
      <c r="B65" s="31" t="s">
        <v>50</v>
      </c>
      <c r="C65" s="32" t="s">
        <v>30</v>
      </c>
      <c r="D65" s="32">
        <v>2</v>
      </c>
      <c r="E65" s="11">
        <v>1884</v>
      </c>
      <c r="F65" s="11">
        <v>1914.89</v>
      </c>
      <c r="G65" s="55">
        <v>1970.24</v>
      </c>
      <c r="H65" s="56"/>
      <c r="I65" s="2">
        <v>3</v>
      </c>
      <c r="J65" s="26">
        <f t="shared" si="0"/>
        <v>1923.0433333333333</v>
      </c>
      <c r="K65" s="24">
        <f t="shared" si="1"/>
        <v>43.694302069415556</v>
      </c>
      <c r="L65" s="3">
        <f t="shared" si="2"/>
        <v>2.2721433943808975</v>
      </c>
      <c r="M65" s="24" t="str">
        <f t="shared" si="3"/>
        <v>ОДНОРОДНЫЕ</v>
      </c>
      <c r="N65" s="7">
        <f t="shared" si="4"/>
        <v>1923.0433333333333</v>
      </c>
      <c r="O65" s="8">
        <f t="shared" si="5"/>
        <v>1923.0433333333333</v>
      </c>
      <c r="P65" s="5">
        <f t="shared" si="6"/>
        <v>3846.0866666666666</v>
      </c>
    </row>
    <row r="66" spans="1:16" s="23" customFormat="1" ht="16.5" thickBot="1" x14ac:dyDescent="0.25">
      <c r="A66" s="24">
        <v>46</v>
      </c>
      <c r="B66" s="31" t="s">
        <v>51</v>
      </c>
      <c r="C66" s="32" t="s">
        <v>30</v>
      </c>
      <c r="D66" s="32">
        <v>2</v>
      </c>
      <c r="E66" s="11">
        <v>1395</v>
      </c>
      <c r="F66" s="11">
        <v>1400</v>
      </c>
      <c r="G66" s="55">
        <v>1399</v>
      </c>
      <c r="H66" s="56"/>
      <c r="I66" s="2">
        <v>3</v>
      </c>
      <c r="J66" s="26">
        <f t="shared" si="0"/>
        <v>1398</v>
      </c>
      <c r="K66" s="24">
        <f t="shared" si="1"/>
        <v>2.6457513110645907</v>
      </c>
      <c r="L66" s="3">
        <f t="shared" si="2"/>
        <v>0.18925259735798217</v>
      </c>
      <c r="M66" s="24" t="str">
        <f t="shared" si="3"/>
        <v>ОДНОРОДНЫЕ</v>
      </c>
      <c r="N66" s="7">
        <f t="shared" si="4"/>
        <v>1398</v>
      </c>
      <c r="O66" s="8">
        <f t="shared" si="5"/>
        <v>1398</v>
      </c>
      <c r="P66" s="5">
        <f t="shared" si="6"/>
        <v>2796</v>
      </c>
    </row>
    <row r="67" spans="1:16" s="23" customFormat="1" ht="16.5" thickBot="1" x14ac:dyDescent="0.25">
      <c r="A67" s="24">
        <v>47</v>
      </c>
      <c r="B67" s="31" t="s">
        <v>52</v>
      </c>
      <c r="C67" s="32" t="s">
        <v>30</v>
      </c>
      <c r="D67" s="32">
        <v>2</v>
      </c>
      <c r="E67" s="11">
        <v>1310</v>
      </c>
      <c r="F67" s="11">
        <v>1320</v>
      </c>
      <c r="G67" s="55">
        <v>1312</v>
      </c>
      <c r="H67" s="56"/>
      <c r="I67" s="2">
        <v>3</v>
      </c>
      <c r="J67" s="26">
        <f t="shared" si="0"/>
        <v>1314</v>
      </c>
      <c r="K67" s="24">
        <f t="shared" si="1"/>
        <v>5.2915026221291814</v>
      </c>
      <c r="L67" s="3">
        <f t="shared" si="2"/>
        <v>0.40270187383022688</v>
      </c>
      <c r="M67" s="24" t="str">
        <f t="shared" si="3"/>
        <v>ОДНОРОДНЫЕ</v>
      </c>
      <c r="N67" s="7">
        <f t="shared" si="4"/>
        <v>1314</v>
      </c>
      <c r="O67" s="8">
        <f t="shared" si="5"/>
        <v>1314</v>
      </c>
      <c r="P67" s="5">
        <f t="shared" si="6"/>
        <v>2628</v>
      </c>
    </row>
    <row r="68" spans="1:16" s="23" customFormat="1" ht="16.5" thickBot="1" x14ac:dyDescent="0.25">
      <c r="A68" s="24">
        <v>48</v>
      </c>
      <c r="B68" s="31" t="s">
        <v>50</v>
      </c>
      <c r="C68" s="32" t="s">
        <v>30</v>
      </c>
      <c r="D68" s="32">
        <v>3</v>
      </c>
      <c r="E68" s="11">
        <v>1990</v>
      </c>
      <c r="F68" s="11">
        <v>2024.43</v>
      </c>
      <c r="G68" s="55">
        <v>2080.67</v>
      </c>
      <c r="H68" s="56"/>
      <c r="I68" s="2">
        <v>3</v>
      </c>
      <c r="J68" s="26">
        <f t="shared" si="0"/>
        <v>2031.7</v>
      </c>
      <c r="K68" s="24">
        <f t="shared" si="1"/>
        <v>45.770098317569769</v>
      </c>
      <c r="L68" s="3">
        <f t="shared" si="2"/>
        <v>2.2527980665240817</v>
      </c>
      <c r="M68" s="24" t="str">
        <f t="shared" si="3"/>
        <v>ОДНОРОДНЫЕ</v>
      </c>
      <c r="N68" s="7">
        <f t="shared" si="4"/>
        <v>2031.7</v>
      </c>
      <c r="O68" s="8">
        <f t="shared" si="5"/>
        <v>2031.7</v>
      </c>
      <c r="P68" s="5">
        <f t="shared" si="6"/>
        <v>6095.1</v>
      </c>
    </row>
    <row r="69" spans="1:16" s="23" customFormat="1" ht="16.5" thickBot="1" x14ac:dyDescent="0.25">
      <c r="A69" s="24">
        <v>49</v>
      </c>
      <c r="B69" s="31" t="s">
        <v>51</v>
      </c>
      <c r="C69" s="32" t="s">
        <v>30</v>
      </c>
      <c r="D69" s="32">
        <v>3</v>
      </c>
      <c r="E69" s="11">
        <v>1672</v>
      </c>
      <c r="F69" s="11">
        <v>1680</v>
      </c>
      <c r="G69" s="55">
        <v>1680.2</v>
      </c>
      <c r="H69" s="56"/>
      <c r="I69" s="2">
        <v>3</v>
      </c>
      <c r="J69" s="26">
        <f t="shared" si="0"/>
        <v>1677.3999999999999</v>
      </c>
      <c r="K69" s="24">
        <f t="shared" si="1"/>
        <v>4.6776062254106137</v>
      </c>
      <c r="L69" s="3">
        <f t="shared" si="2"/>
        <v>0.27886051182846155</v>
      </c>
      <c r="M69" s="24" t="str">
        <f t="shared" si="3"/>
        <v>ОДНОРОДНЫЕ</v>
      </c>
      <c r="N69" s="7">
        <f t="shared" si="4"/>
        <v>1677.3999999999999</v>
      </c>
      <c r="O69" s="8">
        <f t="shared" si="5"/>
        <v>1677.3999999999999</v>
      </c>
      <c r="P69" s="5">
        <f t="shared" si="6"/>
        <v>5032.2</v>
      </c>
    </row>
    <row r="70" spans="1:16" s="23" customFormat="1" ht="16.5" thickBot="1" x14ac:dyDescent="0.25">
      <c r="A70" s="24">
        <v>50</v>
      </c>
      <c r="B70" s="31" t="s">
        <v>52</v>
      </c>
      <c r="C70" s="32" t="s">
        <v>30</v>
      </c>
      <c r="D70" s="32">
        <v>3</v>
      </c>
      <c r="E70" s="11">
        <v>1481</v>
      </c>
      <c r="F70" s="11">
        <v>1490</v>
      </c>
      <c r="G70" s="55">
        <v>1485.5</v>
      </c>
      <c r="H70" s="56"/>
      <c r="I70" s="2">
        <v>3</v>
      </c>
      <c r="J70" s="26">
        <f t="shared" si="0"/>
        <v>1485.5</v>
      </c>
      <c r="K70" s="24">
        <f t="shared" si="1"/>
        <v>4.5</v>
      </c>
      <c r="L70" s="3">
        <f t="shared" si="2"/>
        <v>0.30292830696735107</v>
      </c>
      <c r="M70" s="24" t="str">
        <f t="shared" si="3"/>
        <v>ОДНОРОДНЫЕ</v>
      </c>
      <c r="N70" s="7">
        <f t="shared" si="4"/>
        <v>1485.5</v>
      </c>
      <c r="O70" s="8">
        <f t="shared" si="5"/>
        <v>1485.5</v>
      </c>
      <c r="P70" s="5">
        <f t="shared" si="6"/>
        <v>4456.5</v>
      </c>
    </row>
    <row r="71" spans="1:16" s="23" customFormat="1" ht="16.5" thickBot="1" x14ac:dyDescent="0.25">
      <c r="A71" s="24">
        <v>51</v>
      </c>
      <c r="B71" s="31" t="s">
        <v>50</v>
      </c>
      <c r="C71" s="32" t="s">
        <v>30</v>
      </c>
      <c r="D71" s="32">
        <v>4</v>
      </c>
      <c r="E71" s="11">
        <v>697</v>
      </c>
      <c r="F71" s="11">
        <v>705.28</v>
      </c>
      <c r="G71" s="55">
        <v>720.73</v>
      </c>
      <c r="H71" s="56"/>
      <c r="I71" s="2">
        <v>3</v>
      </c>
      <c r="J71" s="26">
        <f t="shared" si="0"/>
        <v>707.67000000000007</v>
      </c>
      <c r="K71" s="24">
        <f t="shared" si="1"/>
        <v>12.044181167684265</v>
      </c>
      <c r="L71" s="3">
        <f t="shared" si="2"/>
        <v>1.7019488133853722</v>
      </c>
      <c r="M71" s="24" t="str">
        <f t="shared" si="3"/>
        <v>ОДНОРОДНЫЕ</v>
      </c>
      <c r="N71" s="7">
        <f t="shared" si="4"/>
        <v>707.67000000000007</v>
      </c>
      <c r="O71" s="8">
        <f t="shared" si="5"/>
        <v>707.67000000000007</v>
      </c>
      <c r="P71" s="5">
        <f t="shared" si="6"/>
        <v>2830.6800000000003</v>
      </c>
    </row>
    <row r="72" spans="1:16" s="23" customFormat="1" ht="16.5" thickBot="1" x14ac:dyDescent="0.25">
      <c r="A72" s="24">
        <v>52</v>
      </c>
      <c r="B72" s="31" t="s">
        <v>51</v>
      </c>
      <c r="C72" s="32" t="s">
        <v>30</v>
      </c>
      <c r="D72" s="32">
        <v>4</v>
      </c>
      <c r="E72" s="11">
        <v>569</v>
      </c>
      <c r="F72" s="11">
        <v>570</v>
      </c>
      <c r="G72" s="55">
        <v>572</v>
      </c>
      <c r="H72" s="56"/>
      <c r="I72" s="2">
        <v>3</v>
      </c>
      <c r="J72" s="26">
        <f t="shared" si="0"/>
        <v>570.33333333333337</v>
      </c>
      <c r="K72" s="24">
        <f t="shared" si="1"/>
        <v>1.5275252316519468</v>
      </c>
      <c r="L72" s="3">
        <f t="shared" si="2"/>
        <v>0.2678302568647481</v>
      </c>
      <c r="M72" s="24" t="str">
        <f t="shared" si="3"/>
        <v>ОДНОРОДНЫЕ</v>
      </c>
      <c r="N72" s="7">
        <f t="shared" si="4"/>
        <v>570.33333333333337</v>
      </c>
      <c r="O72" s="8">
        <f t="shared" si="5"/>
        <v>570.33333333333337</v>
      </c>
      <c r="P72" s="5">
        <f t="shared" si="6"/>
        <v>2281.3333333333335</v>
      </c>
    </row>
    <row r="73" spans="1:16" s="23" customFormat="1" ht="16.5" thickBot="1" x14ac:dyDescent="0.25">
      <c r="A73" s="24">
        <v>53</v>
      </c>
      <c r="B73" s="31" t="s">
        <v>52</v>
      </c>
      <c r="C73" s="32" t="s">
        <v>30</v>
      </c>
      <c r="D73" s="32">
        <v>4</v>
      </c>
      <c r="E73" s="11">
        <v>462</v>
      </c>
      <c r="F73" s="11">
        <v>470</v>
      </c>
      <c r="G73" s="55">
        <v>470</v>
      </c>
      <c r="H73" s="56"/>
      <c r="I73" s="2">
        <v>3</v>
      </c>
      <c r="J73" s="26">
        <f t="shared" si="0"/>
        <v>467.33333333333331</v>
      </c>
      <c r="K73" s="24">
        <f t="shared" si="1"/>
        <v>4.6188021535170067</v>
      </c>
      <c r="L73" s="3">
        <f t="shared" si="2"/>
        <v>0.98833141658709134</v>
      </c>
      <c r="M73" s="24" t="str">
        <f t="shared" si="3"/>
        <v>ОДНОРОДНЫЕ</v>
      </c>
      <c r="N73" s="7">
        <f t="shared" si="4"/>
        <v>467.33333333333331</v>
      </c>
      <c r="O73" s="8">
        <f t="shared" si="5"/>
        <v>467.33333333333331</v>
      </c>
      <c r="P73" s="5">
        <f t="shared" si="6"/>
        <v>1869.3333333333333</v>
      </c>
    </row>
    <row r="74" spans="1:16" s="23" customFormat="1" ht="29.25" customHeight="1" thickBot="1" x14ac:dyDescent="0.25">
      <c r="A74" s="24">
        <v>54</v>
      </c>
      <c r="B74" s="71" t="s">
        <v>53</v>
      </c>
      <c r="C74" s="73" t="s">
        <v>30</v>
      </c>
      <c r="D74" s="73">
        <v>11</v>
      </c>
      <c r="E74" s="77">
        <v>1075</v>
      </c>
      <c r="F74" s="79">
        <v>1086.3599999999999</v>
      </c>
      <c r="G74" s="81">
        <v>1131.22</v>
      </c>
      <c r="H74" s="82"/>
      <c r="I74" s="85">
        <v>3</v>
      </c>
      <c r="J74" s="87">
        <f t="shared" ref="J74:J121" si="7">AVERAGE(E74:G74)</f>
        <v>1097.5266666666666</v>
      </c>
      <c r="K74" s="91">
        <f t="shared" ref="K74:K121" si="8">STDEV(E74:G74)</f>
        <v>29.726973161311516</v>
      </c>
      <c r="L74" s="93">
        <f t="shared" ref="L74:L121" si="9">K74/J74*100</f>
        <v>2.7085422217207951</v>
      </c>
      <c r="M74" s="91" t="str">
        <f t="shared" ref="M74:M121" si="10">IF(L74&lt;33,"ОДНОРОДНЫЕ","НЕОДНОРОДНЫЕ")</f>
        <v>ОДНОРОДНЫЕ</v>
      </c>
      <c r="N74" s="95">
        <f t="shared" ref="N74:N121" si="11">J74</f>
        <v>1097.5266666666666</v>
      </c>
      <c r="O74" s="97">
        <f t="shared" ref="O74:O121" si="12">N74</f>
        <v>1097.5266666666666</v>
      </c>
      <c r="P74" s="89">
        <f t="shared" ref="P74:P121" si="13">O74*D74</f>
        <v>12072.793333333333</v>
      </c>
    </row>
    <row r="75" spans="1:16" s="23" customFormat="1" ht="13.5" hidden="1" customHeight="1" thickBot="1" x14ac:dyDescent="0.25">
      <c r="A75" s="24"/>
      <c r="B75" s="72"/>
      <c r="C75" s="74"/>
      <c r="D75" s="74"/>
      <c r="E75" s="78"/>
      <c r="F75" s="80"/>
      <c r="G75" s="83"/>
      <c r="H75" s="84"/>
      <c r="I75" s="86"/>
      <c r="J75" s="88"/>
      <c r="K75" s="92"/>
      <c r="L75" s="94"/>
      <c r="M75" s="92"/>
      <c r="N75" s="96"/>
      <c r="O75" s="98"/>
      <c r="P75" s="90"/>
    </row>
    <row r="76" spans="1:16" s="23" customFormat="1" ht="28.5" customHeight="1" thickBot="1" x14ac:dyDescent="0.25">
      <c r="A76" s="24">
        <v>55</v>
      </c>
      <c r="B76" s="71" t="s">
        <v>54</v>
      </c>
      <c r="C76" s="73" t="s">
        <v>30</v>
      </c>
      <c r="D76" s="73">
        <v>11</v>
      </c>
      <c r="E76" s="77">
        <v>1012</v>
      </c>
      <c r="F76" s="79">
        <v>1020</v>
      </c>
      <c r="G76" s="81">
        <v>1015.3</v>
      </c>
      <c r="H76" s="82"/>
      <c r="I76" s="85">
        <v>3</v>
      </c>
      <c r="J76" s="87">
        <f t="shared" si="7"/>
        <v>1015.7666666666668</v>
      </c>
      <c r="K76" s="91">
        <f t="shared" si="8"/>
        <v>4.0203648258999278</v>
      </c>
      <c r="L76" s="93">
        <f t="shared" si="9"/>
        <v>0.39579609745347627</v>
      </c>
      <c r="M76" s="91" t="str">
        <f t="shared" si="10"/>
        <v>ОДНОРОДНЫЕ</v>
      </c>
      <c r="N76" s="95">
        <f t="shared" si="11"/>
        <v>1015.7666666666668</v>
      </c>
      <c r="O76" s="97">
        <f t="shared" si="12"/>
        <v>1015.7666666666668</v>
      </c>
      <c r="P76" s="89">
        <f t="shared" si="13"/>
        <v>11173.433333333334</v>
      </c>
    </row>
    <row r="77" spans="1:16" s="23" customFormat="1" ht="11.25" hidden="1" customHeight="1" thickBot="1" x14ac:dyDescent="0.25">
      <c r="A77" s="24"/>
      <c r="B77" s="72"/>
      <c r="C77" s="74"/>
      <c r="D77" s="74"/>
      <c r="E77" s="78"/>
      <c r="F77" s="80"/>
      <c r="G77" s="83"/>
      <c r="H77" s="84"/>
      <c r="I77" s="86"/>
      <c r="J77" s="88"/>
      <c r="K77" s="92"/>
      <c r="L77" s="94"/>
      <c r="M77" s="92"/>
      <c r="N77" s="96"/>
      <c r="O77" s="98"/>
      <c r="P77" s="90"/>
    </row>
    <row r="78" spans="1:16" s="23" customFormat="1" ht="30" customHeight="1" x14ac:dyDescent="0.2">
      <c r="A78" s="24">
        <v>56</v>
      </c>
      <c r="B78" s="71" t="s">
        <v>55</v>
      </c>
      <c r="C78" s="73" t="s">
        <v>30</v>
      </c>
      <c r="D78" s="73">
        <v>11</v>
      </c>
      <c r="E78" s="77">
        <v>949</v>
      </c>
      <c r="F78" s="79">
        <v>960</v>
      </c>
      <c r="G78" s="81">
        <v>950.5</v>
      </c>
      <c r="H78" s="82"/>
      <c r="I78" s="85">
        <v>3</v>
      </c>
      <c r="J78" s="87">
        <f t="shared" ref="J78" si="14">AVERAGE(E78:G78)</f>
        <v>953.16666666666663</v>
      </c>
      <c r="K78" s="91">
        <f t="shared" ref="K78" si="15">STDEV(E78:G78)</f>
        <v>5.9651767227244274</v>
      </c>
      <c r="L78" s="93">
        <f t="shared" ref="L78" si="16">K78/J78*100</f>
        <v>0.6258272484061298</v>
      </c>
      <c r="M78" s="91" t="str">
        <f t="shared" ref="M78" si="17">IF(L78&lt;33,"ОДНОРОДНЫЕ","НЕОДНОРОДНЫЕ")</f>
        <v>ОДНОРОДНЫЕ</v>
      </c>
      <c r="N78" s="95">
        <f t="shared" ref="N78" si="18">J78</f>
        <v>953.16666666666663</v>
      </c>
      <c r="O78" s="97">
        <f t="shared" ref="O78" si="19">N78</f>
        <v>953.16666666666663</v>
      </c>
      <c r="P78" s="89">
        <f t="shared" ref="P78" si="20">O78*D78</f>
        <v>10484.833333333332</v>
      </c>
    </row>
    <row r="79" spans="1:16" s="23" customFormat="1" ht="10.5" hidden="1" customHeight="1" thickBot="1" x14ac:dyDescent="0.25">
      <c r="A79" s="24"/>
      <c r="B79" s="72"/>
      <c r="C79" s="74"/>
      <c r="D79" s="74"/>
      <c r="E79" s="78"/>
      <c r="F79" s="80"/>
      <c r="G79" s="83"/>
      <c r="H79" s="84"/>
      <c r="I79" s="86"/>
      <c r="J79" s="88"/>
      <c r="K79" s="92"/>
      <c r="L79" s="94"/>
      <c r="M79" s="92"/>
      <c r="N79" s="96"/>
      <c r="O79" s="98"/>
      <c r="P79" s="90"/>
    </row>
    <row r="80" spans="1:16" s="23" customFormat="1" ht="16.5" thickBot="1" x14ac:dyDescent="0.25">
      <c r="A80" s="24">
        <v>57</v>
      </c>
      <c r="B80" s="31" t="s">
        <v>50</v>
      </c>
      <c r="C80" s="32" t="s">
        <v>30</v>
      </c>
      <c r="D80" s="32">
        <v>1</v>
      </c>
      <c r="E80" s="11">
        <v>1310</v>
      </c>
      <c r="F80" s="11">
        <v>1326.65</v>
      </c>
      <c r="G80" s="55">
        <v>1367.62</v>
      </c>
      <c r="H80" s="56"/>
      <c r="I80" s="2">
        <v>3</v>
      </c>
      <c r="J80" s="26">
        <f t="shared" si="7"/>
        <v>1334.7566666666667</v>
      </c>
      <c r="K80" s="24">
        <f t="shared" si="8"/>
        <v>29.653071229357156</v>
      </c>
      <c r="L80" s="3">
        <f t="shared" si="9"/>
        <v>2.2216087748346509</v>
      </c>
      <c r="M80" s="24" t="str">
        <f t="shared" si="10"/>
        <v>ОДНОРОДНЫЕ</v>
      </c>
      <c r="N80" s="7">
        <f t="shared" si="11"/>
        <v>1334.7566666666667</v>
      </c>
      <c r="O80" s="8">
        <f t="shared" si="12"/>
        <v>1334.7566666666667</v>
      </c>
      <c r="P80" s="5">
        <f t="shared" si="13"/>
        <v>1334.7566666666667</v>
      </c>
    </row>
    <row r="81" spans="1:16" s="23" customFormat="1" ht="16.5" thickBot="1" x14ac:dyDescent="0.25">
      <c r="A81" s="24">
        <v>58</v>
      </c>
      <c r="B81" s="31" t="s">
        <v>51</v>
      </c>
      <c r="C81" s="32" t="s">
        <v>30</v>
      </c>
      <c r="D81" s="32">
        <v>1</v>
      </c>
      <c r="E81" s="11">
        <v>1075</v>
      </c>
      <c r="F81" s="11">
        <v>1080</v>
      </c>
      <c r="G81" s="55">
        <v>1080</v>
      </c>
      <c r="H81" s="56"/>
      <c r="I81" s="2">
        <v>3</v>
      </c>
      <c r="J81" s="26">
        <f t="shared" si="7"/>
        <v>1078.3333333333333</v>
      </c>
      <c r="K81" s="24">
        <f t="shared" si="8"/>
        <v>2.8867513459481291</v>
      </c>
      <c r="L81" s="3">
        <f t="shared" si="9"/>
        <v>0.267704916162114</v>
      </c>
      <c r="M81" s="24" t="str">
        <f t="shared" si="10"/>
        <v>ОДНОРОДНЫЕ</v>
      </c>
      <c r="N81" s="7">
        <f t="shared" si="11"/>
        <v>1078.3333333333333</v>
      </c>
      <c r="O81" s="8">
        <f t="shared" si="12"/>
        <v>1078.3333333333333</v>
      </c>
      <c r="P81" s="5">
        <f t="shared" si="13"/>
        <v>1078.3333333333333</v>
      </c>
    </row>
    <row r="82" spans="1:16" s="23" customFormat="1" ht="16.5" thickBot="1" x14ac:dyDescent="0.25">
      <c r="A82" s="24">
        <v>59</v>
      </c>
      <c r="B82" s="31" t="s">
        <v>52</v>
      </c>
      <c r="C82" s="32" t="s">
        <v>30</v>
      </c>
      <c r="D82" s="32">
        <v>1</v>
      </c>
      <c r="E82" s="11">
        <v>780</v>
      </c>
      <c r="F82" s="11">
        <v>790</v>
      </c>
      <c r="G82" s="55">
        <v>781</v>
      </c>
      <c r="H82" s="56"/>
      <c r="I82" s="2">
        <v>3</v>
      </c>
      <c r="J82" s="26">
        <f t="shared" si="7"/>
        <v>783.66666666666663</v>
      </c>
      <c r="K82" s="24">
        <f t="shared" si="8"/>
        <v>5.5075705472861021</v>
      </c>
      <c r="L82" s="3">
        <f t="shared" si="9"/>
        <v>0.70279505069580206</v>
      </c>
      <c r="M82" s="24" t="str">
        <f t="shared" si="10"/>
        <v>ОДНОРОДНЫЕ</v>
      </c>
      <c r="N82" s="7">
        <f t="shared" si="11"/>
        <v>783.66666666666663</v>
      </c>
      <c r="O82" s="8">
        <f t="shared" si="12"/>
        <v>783.66666666666663</v>
      </c>
      <c r="P82" s="5">
        <f t="shared" si="13"/>
        <v>783.66666666666663</v>
      </c>
    </row>
    <row r="83" spans="1:16" s="23" customFormat="1" ht="16.5" thickBot="1" x14ac:dyDescent="0.25">
      <c r="A83" s="24">
        <v>60</v>
      </c>
      <c r="B83" s="31" t="s">
        <v>50</v>
      </c>
      <c r="C83" s="32" t="s">
        <v>30</v>
      </c>
      <c r="D83" s="32">
        <v>1</v>
      </c>
      <c r="E83" s="11">
        <v>2590</v>
      </c>
      <c r="F83" s="11">
        <v>2604.61</v>
      </c>
      <c r="G83" s="55">
        <v>2711.86</v>
      </c>
      <c r="H83" s="56"/>
      <c r="I83" s="2">
        <v>3</v>
      </c>
      <c r="J83" s="26">
        <f t="shared" si="7"/>
        <v>2635.4900000000002</v>
      </c>
      <c r="K83" s="24">
        <f t="shared" si="8"/>
        <v>66.540556805605448</v>
      </c>
      <c r="L83" s="3">
        <f t="shared" si="9"/>
        <v>2.5247888174724795</v>
      </c>
      <c r="M83" s="24" t="str">
        <f t="shared" si="10"/>
        <v>ОДНОРОДНЫЕ</v>
      </c>
      <c r="N83" s="7">
        <f t="shared" si="11"/>
        <v>2635.4900000000002</v>
      </c>
      <c r="O83" s="8">
        <f t="shared" si="12"/>
        <v>2635.4900000000002</v>
      </c>
      <c r="P83" s="5">
        <f t="shared" si="13"/>
        <v>2635.4900000000002</v>
      </c>
    </row>
    <row r="84" spans="1:16" s="23" customFormat="1" ht="16.5" thickBot="1" x14ac:dyDescent="0.25">
      <c r="A84" s="24">
        <v>61</v>
      </c>
      <c r="B84" s="31" t="s">
        <v>51</v>
      </c>
      <c r="C84" s="32" t="s">
        <v>30</v>
      </c>
      <c r="D84" s="32">
        <v>1</v>
      </c>
      <c r="E84" s="11">
        <v>2204</v>
      </c>
      <c r="F84" s="11">
        <v>2220</v>
      </c>
      <c r="G84" s="55">
        <v>2208</v>
      </c>
      <c r="H84" s="56"/>
      <c r="I84" s="2">
        <v>3</v>
      </c>
      <c r="J84" s="26">
        <f t="shared" si="7"/>
        <v>2210.6666666666665</v>
      </c>
      <c r="K84" s="24">
        <f t="shared" si="8"/>
        <v>8.3266639978645305</v>
      </c>
      <c r="L84" s="3">
        <f t="shared" si="9"/>
        <v>0.37665850412535579</v>
      </c>
      <c r="M84" s="24" t="str">
        <f t="shared" si="10"/>
        <v>ОДНОРОДНЫЕ</v>
      </c>
      <c r="N84" s="7">
        <f t="shared" si="11"/>
        <v>2210.6666666666665</v>
      </c>
      <c r="O84" s="8">
        <f t="shared" si="12"/>
        <v>2210.6666666666665</v>
      </c>
      <c r="P84" s="5">
        <f t="shared" si="13"/>
        <v>2210.6666666666665</v>
      </c>
    </row>
    <row r="85" spans="1:16" s="23" customFormat="1" ht="16.5" thickBot="1" x14ac:dyDescent="0.25">
      <c r="A85" s="24">
        <v>62</v>
      </c>
      <c r="B85" s="31" t="s">
        <v>52</v>
      </c>
      <c r="C85" s="32" t="s">
        <v>30</v>
      </c>
      <c r="D85" s="32">
        <v>1</v>
      </c>
      <c r="E85" s="11">
        <v>1567</v>
      </c>
      <c r="F85" s="11">
        <v>1600</v>
      </c>
      <c r="G85" s="55">
        <v>1569</v>
      </c>
      <c r="H85" s="56"/>
      <c r="I85" s="2">
        <v>3</v>
      </c>
      <c r="J85" s="26">
        <f t="shared" si="7"/>
        <v>1578.6666666666667</v>
      </c>
      <c r="K85" s="24">
        <f t="shared" si="8"/>
        <v>18.502252115170556</v>
      </c>
      <c r="L85" s="3">
        <f t="shared" si="9"/>
        <v>1.1720176593224592</v>
      </c>
      <c r="M85" s="24" t="str">
        <f t="shared" si="10"/>
        <v>ОДНОРОДНЫЕ</v>
      </c>
      <c r="N85" s="7">
        <f t="shared" si="11"/>
        <v>1578.6666666666667</v>
      </c>
      <c r="O85" s="8">
        <f t="shared" si="12"/>
        <v>1578.6666666666667</v>
      </c>
      <c r="P85" s="5">
        <f t="shared" si="13"/>
        <v>1578.6666666666667</v>
      </c>
    </row>
    <row r="86" spans="1:16" s="23" customFormat="1" ht="16.5" thickBot="1" x14ac:dyDescent="0.25">
      <c r="A86" s="38">
        <v>63</v>
      </c>
      <c r="B86" s="39" t="s">
        <v>50</v>
      </c>
      <c r="C86" s="40" t="s">
        <v>30</v>
      </c>
      <c r="D86" s="40">
        <v>4</v>
      </c>
      <c r="E86" s="11">
        <v>1481</v>
      </c>
      <c r="F86" s="11">
        <v>1434.17</v>
      </c>
      <c r="G86" s="99">
        <v>1552.24</v>
      </c>
      <c r="H86" s="100"/>
      <c r="I86" s="41">
        <v>3</v>
      </c>
      <c r="J86" s="42">
        <f t="shared" si="7"/>
        <v>1489.1366666666665</v>
      </c>
      <c r="K86" s="38">
        <f t="shared" si="8"/>
        <v>59.454059855768719</v>
      </c>
      <c r="L86" s="43">
        <f t="shared" si="9"/>
        <v>3.9925186980220344</v>
      </c>
      <c r="M86" s="38" t="str">
        <f t="shared" si="10"/>
        <v>ОДНОРОДНЫЕ</v>
      </c>
      <c r="N86" s="44">
        <f t="shared" si="11"/>
        <v>1489.1366666666665</v>
      </c>
      <c r="O86" s="45">
        <f t="shared" si="12"/>
        <v>1489.1366666666665</v>
      </c>
      <c r="P86" s="46">
        <f t="shared" si="13"/>
        <v>5956.5466666666662</v>
      </c>
    </row>
    <row r="87" spans="1:16" s="23" customFormat="1" ht="16.5" thickBot="1" x14ac:dyDescent="0.25">
      <c r="A87" s="38">
        <v>64</v>
      </c>
      <c r="B87" s="39" t="s">
        <v>51</v>
      </c>
      <c r="C87" s="40" t="s">
        <v>30</v>
      </c>
      <c r="D87" s="40">
        <v>4</v>
      </c>
      <c r="E87" s="11">
        <v>1224</v>
      </c>
      <c r="F87" s="11">
        <v>1300</v>
      </c>
      <c r="G87" s="99">
        <v>1226</v>
      </c>
      <c r="H87" s="100"/>
      <c r="I87" s="41">
        <v>3</v>
      </c>
      <c r="J87" s="42">
        <f t="shared" si="7"/>
        <v>1250</v>
      </c>
      <c r="K87" s="38">
        <f t="shared" si="8"/>
        <v>43.312815655415427</v>
      </c>
      <c r="L87" s="43">
        <f t="shared" si="9"/>
        <v>3.4650252524332341</v>
      </c>
      <c r="M87" s="38" t="str">
        <f t="shared" si="10"/>
        <v>ОДНОРОДНЫЕ</v>
      </c>
      <c r="N87" s="44">
        <f t="shared" si="11"/>
        <v>1250</v>
      </c>
      <c r="O87" s="45">
        <f t="shared" si="12"/>
        <v>1250</v>
      </c>
      <c r="P87" s="46">
        <f t="shared" si="13"/>
        <v>5000</v>
      </c>
    </row>
    <row r="88" spans="1:16" s="23" customFormat="1" ht="16.5" thickBot="1" x14ac:dyDescent="0.25">
      <c r="A88" s="24">
        <v>65</v>
      </c>
      <c r="B88" s="31" t="s">
        <v>52</v>
      </c>
      <c r="C88" s="32" t="s">
        <v>30</v>
      </c>
      <c r="D88" s="32">
        <v>4</v>
      </c>
      <c r="E88" s="11">
        <v>1012</v>
      </c>
      <c r="F88" s="11">
        <v>1020</v>
      </c>
      <c r="G88" s="55">
        <v>1013.5</v>
      </c>
      <c r="H88" s="56"/>
      <c r="I88" s="2">
        <v>3</v>
      </c>
      <c r="J88" s="26">
        <f t="shared" si="7"/>
        <v>1015.1666666666666</v>
      </c>
      <c r="K88" s="24">
        <f t="shared" si="8"/>
        <v>4.2524502740576908</v>
      </c>
      <c r="L88" s="3">
        <f t="shared" si="9"/>
        <v>0.41889183458128626</v>
      </c>
      <c r="M88" s="24" t="str">
        <f t="shared" si="10"/>
        <v>ОДНОРОДНЫЕ</v>
      </c>
      <c r="N88" s="7">
        <f t="shared" si="11"/>
        <v>1015.1666666666666</v>
      </c>
      <c r="O88" s="8">
        <f t="shared" si="12"/>
        <v>1015.1666666666666</v>
      </c>
      <c r="P88" s="5">
        <f t="shared" si="13"/>
        <v>4060.6666666666665</v>
      </c>
    </row>
    <row r="89" spans="1:16" s="23" customFormat="1" ht="16.5" thickBot="1" x14ac:dyDescent="0.25">
      <c r="A89" s="24">
        <v>66</v>
      </c>
      <c r="B89" s="31" t="s">
        <v>57</v>
      </c>
      <c r="C89" s="32" t="s">
        <v>30</v>
      </c>
      <c r="D89" s="32">
        <v>5</v>
      </c>
      <c r="E89" s="11">
        <v>1224</v>
      </c>
      <c r="F89" s="11">
        <v>1220.48</v>
      </c>
      <c r="G89" s="55">
        <v>1282.18</v>
      </c>
      <c r="H89" s="56"/>
      <c r="I89" s="2">
        <v>3</v>
      </c>
      <c r="J89" s="26">
        <f t="shared" si="7"/>
        <v>1242.22</v>
      </c>
      <c r="K89" s="24">
        <f t="shared" si="8"/>
        <v>34.651100992609202</v>
      </c>
      <c r="L89" s="3">
        <f t="shared" si="9"/>
        <v>2.7894496138050586</v>
      </c>
      <c r="M89" s="24" t="str">
        <f t="shared" si="10"/>
        <v>ОДНОРОДНЫЕ</v>
      </c>
      <c r="N89" s="7">
        <f t="shared" si="11"/>
        <v>1242.22</v>
      </c>
      <c r="O89" s="8">
        <f t="shared" si="12"/>
        <v>1242.22</v>
      </c>
      <c r="P89" s="5">
        <f t="shared" si="13"/>
        <v>6211.1</v>
      </c>
    </row>
    <row r="90" spans="1:16" s="23" customFormat="1" ht="16.5" thickBot="1" x14ac:dyDescent="0.25">
      <c r="A90" s="24">
        <v>67</v>
      </c>
      <c r="B90" s="31" t="s">
        <v>58</v>
      </c>
      <c r="C90" s="32" t="s">
        <v>30</v>
      </c>
      <c r="D90" s="32">
        <v>5</v>
      </c>
      <c r="E90" s="11">
        <v>1075</v>
      </c>
      <c r="F90" s="11">
        <v>1100</v>
      </c>
      <c r="G90" s="55">
        <v>1080.2</v>
      </c>
      <c r="H90" s="56"/>
      <c r="I90" s="2">
        <v>3</v>
      </c>
      <c r="J90" s="26">
        <f t="shared" si="7"/>
        <v>1085.0666666666666</v>
      </c>
      <c r="K90" s="24">
        <f t="shared" si="8"/>
        <v>13.191411347287033</v>
      </c>
      <c r="L90" s="3">
        <f t="shared" si="9"/>
        <v>1.215723582018343</v>
      </c>
      <c r="M90" s="24" t="str">
        <f t="shared" si="10"/>
        <v>ОДНОРОДНЫЕ</v>
      </c>
      <c r="N90" s="7">
        <f t="shared" si="11"/>
        <v>1085.0666666666666</v>
      </c>
      <c r="O90" s="8">
        <f t="shared" si="12"/>
        <v>1085.0666666666666</v>
      </c>
      <c r="P90" s="5">
        <f t="shared" si="13"/>
        <v>5425.333333333333</v>
      </c>
    </row>
    <row r="91" spans="1:16" s="23" customFormat="1" ht="16.5" thickBot="1" x14ac:dyDescent="0.25">
      <c r="A91" s="24">
        <v>68</v>
      </c>
      <c r="B91" s="31" t="s">
        <v>59</v>
      </c>
      <c r="C91" s="32" t="s">
        <v>30</v>
      </c>
      <c r="D91" s="32">
        <v>5</v>
      </c>
      <c r="E91" s="11">
        <v>949</v>
      </c>
      <c r="F91" s="11">
        <v>960</v>
      </c>
      <c r="G91" s="55">
        <v>950.9</v>
      </c>
      <c r="H91" s="56"/>
      <c r="I91" s="2">
        <v>3</v>
      </c>
      <c r="J91" s="26">
        <f t="shared" si="7"/>
        <v>953.30000000000007</v>
      </c>
      <c r="K91" s="24">
        <f t="shared" si="8"/>
        <v>5.8796258384356443</v>
      </c>
      <c r="L91" s="3">
        <f t="shared" si="9"/>
        <v>0.6167655342951478</v>
      </c>
      <c r="M91" s="24" t="str">
        <f t="shared" si="10"/>
        <v>ОДНОРОДНЫЕ</v>
      </c>
      <c r="N91" s="7">
        <f t="shared" si="11"/>
        <v>953.30000000000007</v>
      </c>
      <c r="O91" s="8">
        <f t="shared" si="12"/>
        <v>953.30000000000007</v>
      </c>
      <c r="P91" s="5">
        <f t="shared" si="13"/>
        <v>4766.5</v>
      </c>
    </row>
    <row r="92" spans="1:16" s="23" customFormat="1" ht="16.5" thickBot="1" x14ac:dyDescent="0.25">
      <c r="A92" s="24">
        <v>69</v>
      </c>
      <c r="B92" s="31" t="s">
        <v>57</v>
      </c>
      <c r="C92" s="32" t="s">
        <v>30</v>
      </c>
      <c r="D92" s="32">
        <v>3</v>
      </c>
      <c r="E92" s="11">
        <v>1567</v>
      </c>
      <c r="F92" s="11">
        <v>1517.4</v>
      </c>
      <c r="G92" s="55">
        <v>1634.17</v>
      </c>
      <c r="H92" s="56"/>
      <c r="I92" s="2">
        <v>3</v>
      </c>
      <c r="J92" s="26">
        <f t="shared" si="7"/>
        <v>1572.8566666666666</v>
      </c>
      <c r="K92" s="24">
        <f t="shared" si="8"/>
        <v>58.604894277981018</v>
      </c>
      <c r="L92" s="3">
        <f t="shared" si="9"/>
        <v>3.7260162047811747</v>
      </c>
      <c r="M92" s="24" t="str">
        <f t="shared" si="10"/>
        <v>ОДНОРОДНЫЕ</v>
      </c>
      <c r="N92" s="7">
        <f t="shared" si="11"/>
        <v>1572.8566666666666</v>
      </c>
      <c r="O92" s="8">
        <f t="shared" si="12"/>
        <v>1572.8566666666666</v>
      </c>
      <c r="P92" s="5">
        <f t="shared" si="13"/>
        <v>4718.57</v>
      </c>
    </row>
    <row r="93" spans="1:16" s="23" customFormat="1" ht="16.5" thickBot="1" x14ac:dyDescent="0.25">
      <c r="A93" s="24">
        <v>70</v>
      </c>
      <c r="B93" s="31" t="s">
        <v>58</v>
      </c>
      <c r="C93" s="32" t="s">
        <v>30</v>
      </c>
      <c r="D93" s="32">
        <v>3</v>
      </c>
      <c r="E93" s="11">
        <v>1224</v>
      </c>
      <c r="F93" s="11">
        <v>1300</v>
      </c>
      <c r="G93" s="55">
        <v>1226</v>
      </c>
      <c r="H93" s="56"/>
      <c r="I93" s="2">
        <v>3</v>
      </c>
      <c r="J93" s="26">
        <f t="shared" si="7"/>
        <v>1250</v>
      </c>
      <c r="K93" s="24">
        <f t="shared" si="8"/>
        <v>43.312815655415427</v>
      </c>
      <c r="L93" s="3">
        <f t="shared" si="9"/>
        <v>3.4650252524332341</v>
      </c>
      <c r="M93" s="24" t="str">
        <f t="shared" si="10"/>
        <v>ОДНОРОДНЫЕ</v>
      </c>
      <c r="N93" s="7">
        <f t="shared" si="11"/>
        <v>1250</v>
      </c>
      <c r="O93" s="8">
        <f t="shared" si="12"/>
        <v>1250</v>
      </c>
      <c r="P93" s="5">
        <f t="shared" si="13"/>
        <v>3750</v>
      </c>
    </row>
    <row r="94" spans="1:16" s="23" customFormat="1" ht="24.75" customHeight="1" thickBot="1" x14ac:dyDescent="0.25">
      <c r="A94" s="24">
        <v>71</v>
      </c>
      <c r="B94" s="31" t="s">
        <v>59</v>
      </c>
      <c r="C94" s="32" t="s">
        <v>30</v>
      </c>
      <c r="D94" s="32">
        <v>3</v>
      </c>
      <c r="E94" s="11">
        <v>949</v>
      </c>
      <c r="F94" s="11">
        <v>960</v>
      </c>
      <c r="G94" s="55">
        <v>955</v>
      </c>
      <c r="H94" s="56"/>
      <c r="I94" s="2">
        <v>3</v>
      </c>
      <c r="J94" s="26">
        <f t="shared" si="7"/>
        <v>954.66666666666663</v>
      </c>
      <c r="K94" s="24">
        <f t="shared" si="8"/>
        <v>5.5075705472861021</v>
      </c>
      <c r="L94" s="3">
        <f t="shared" si="9"/>
        <v>0.5769103226905834</v>
      </c>
      <c r="M94" s="24" t="str">
        <f t="shared" si="10"/>
        <v>ОДНОРОДНЫЕ</v>
      </c>
      <c r="N94" s="7">
        <f t="shared" si="11"/>
        <v>954.66666666666663</v>
      </c>
      <c r="O94" s="8">
        <f t="shared" si="12"/>
        <v>954.66666666666663</v>
      </c>
      <c r="P94" s="5">
        <f t="shared" si="13"/>
        <v>2864</v>
      </c>
    </row>
    <row r="95" spans="1:16" s="23" customFormat="1" ht="24.75" customHeight="1" thickBot="1" x14ac:dyDescent="0.25">
      <c r="A95" s="24">
        <v>72</v>
      </c>
      <c r="B95" s="31" t="s">
        <v>60</v>
      </c>
      <c r="C95" s="32" t="s">
        <v>30</v>
      </c>
      <c r="D95" s="32">
        <v>3</v>
      </c>
      <c r="E95" s="11">
        <v>1138</v>
      </c>
      <c r="F95" s="11">
        <v>1160.3499999999999</v>
      </c>
      <c r="G95" s="55">
        <v>1192</v>
      </c>
      <c r="H95" s="56"/>
      <c r="I95" s="2">
        <v>3</v>
      </c>
      <c r="J95" s="26">
        <f t="shared" si="7"/>
        <v>1163.45</v>
      </c>
      <c r="K95" s="24">
        <f t="shared" si="8"/>
        <v>27.133143938732943</v>
      </c>
      <c r="L95" s="3">
        <f t="shared" si="9"/>
        <v>2.3321280621198111</v>
      </c>
      <c r="M95" s="24" t="str">
        <f t="shared" si="10"/>
        <v>ОДНОРОДНЫЕ</v>
      </c>
      <c r="N95" s="7">
        <f t="shared" si="11"/>
        <v>1163.45</v>
      </c>
      <c r="O95" s="8">
        <f t="shared" si="12"/>
        <v>1163.45</v>
      </c>
      <c r="P95" s="5">
        <f t="shared" si="13"/>
        <v>3490.3500000000004</v>
      </c>
    </row>
    <row r="96" spans="1:16" s="23" customFormat="1" ht="23.25" customHeight="1" thickBot="1" x14ac:dyDescent="0.25">
      <c r="A96" s="24">
        <v>73</v>
      </c>
      <c r="B96" s="31" t="s">
        <v>61</v>
      </c>
      <c r="C96" s="32" t="s">
        <v>30</v>
      </c>
      <c r="D96" s="32">
        <v>3</v>
      </c>
      <c r="E96" s="11">
        <v>1012</v>
      </c>
      <c r="F96" s="11">
        <v>1015</v>
      </c>
      <c r="G96" s="55">
        <v>1018</v>
      </c>
      <c r="H96" s="56"/>
      <c r="I96" s="2">
        <v>3</v>
      </c>
      <c r="J96" s="26">
        <f t="shared" si="7"/>
        <v>1015</v>
      </c>
      <c r="K96" s="24">
        <f t="shared" si="8"/>
        <v>3</v>
      </c>
      <c r="L96" s="3">
        <f t="shared" si="9"/>
        <v>0.29556650246305421</v>
      </c>
      <c r="M96" s="24" t="str">
        <f t="shared" si="10"/>
        <v>ОДНОРОДНЫЕ</v>
      </c>
      <c r="N96" s="7">
        <f t="shared" si="11"/>
        <v>1015</v>
      </c>
      <c r="O96" s="8">
        <f t="shared" si="12"/>
        <v>1015</v>
      </c>
      <c r="P96" s="5">
        <f t="shared" si="13"/>
        <v>3045</v>
      </c>
    </row>
    <row r="97" spans="1:16" s="23" customFormat="1" ht="29.25" customHeight="1" thickBot="1" x14ac:dyDescent="0.25">
      <c r="A97" s="24">
        <v>74</v>
      </c>
      <c r="B97" s="31" t="s">
        <v>62</v>
      </c>
      <c r="C97" s="32" t="s">
        <v>30</v>
      </c>
      <c r="D97" s="32">
        <v>3</v>
      </c>
      <c r="E97" s="11">
        <v>885</v>
      </c>
      <c r="F97" s="11">
        <v>890</v>
      </c>
      <c r="G97" s="55">
        <v>886</v>
      </c>
      <c r="H97" s="56"/>
      <c r="I97" s="2">
        <v>3</v>
      </c>
      <c r="J97" s="26">
        <f t="shared" si="7"/>
        <v>887</v>
      </c>
      <c r="K97" s="24">
        <f t="shared" si="8"/>
        <v>2.6457513110645907</v>
      </c>
      <c r="L97" s="3">
        <f t="shared" si="9"/>
        <v>0.29828086934211845</v>
      </c>
      <c r="M97" s="24" t="str">
        <f t="shared" si="10"/>
        <v>ОДНОРОДНЫЕ</v>
      </c>
      <c r="N97" s="7">
        <f t="shared" si="11"/>
        <v>887</v>
      </c>
      <c r="O97" s="8">
        <f t="shared" si="12"/>
        <v>887</v>
      </c>
      <c r="P97" s="5">
        <f t="shared" si="13"/>
        <v>2661</v>
      </c>
    </row>
    <row r="98" spans="1:16" s="23" customFormat="1" ht="32.25" thickBot="1" x14ac:dyDescent="0.25">
      <c r="A98" s="24">
        <v>75</v>
      </c>
      <c r="B98" s="31" t="s">
        <v>63</v>
      </c>
      <c r="C98" s="32" t="s">
        <v>30</v>
      </c>
      <c r="D98" s="32">
        <v>3</v>
      </c>
      <c r="E98" s="11">
        <v>3810</v>
      </c>
      <c r="F98" s="11">
        <v>3835.86</v>
      </c>
      <c r="G98" s="55">
        <v>3991.72</v>
      </c>
      <c r="H98" s="56"/>
      <c r="I98" s="2">
        <v>3</v>
      </c>
      <c r="J98" s="26">
        <f t="shared" si="7"/>
        <v>3879.1933333333332</v>
      </c>
      <c r="K98" s="24">
        <f t="shared" si="8"/>
        <v>98.304999533763834</v>
      </c>
      <c r="L98" s="3">
        <f t="shared" si="9"/>
        <v>2.5341608702263834</v>
      </c>
      <c r="M98" s="24" t="str">
        <f t="shared" si="10"/>
        <v>ОДНОРОДНЫЕ</v>
      </c>
      <c r="N98" s="7">
        <f t="shared" si="11"/>
        <v>3879.1933333333332</v>
      </c>
      <c r="O98" s="8">
        <f t="shared" si="12"/>
        <v>3879.1933333333332</v>
      </c>
      <c r="P98" s="5">
        <f t="shared" si="13"/>
        <v>11637.58</v>
      </c>
    </row>
    <row r="99" spans="1:16" s="23" customFormat="1" ht="32.25" thickBot="1" x14ac:dyDescent="0.25">
      <c r="A99" s="24">
        <v>76</v>
      </c>
      <c r="B99" s="31" t="s">
        <v>64</v>
      </c>
      <c r="C99" s="32" t="s">
        <v>30</v>
      </c>
      <c r="D99" s="32">
        <v>3</v>
      </c>
      <c r="E99" s="11">
        <v>3168</v>
      </c>
      <c r="F99" s="11">
        <v>3200</v>
      </c>
      <c r="G99" s="55">
        <v>3172</v>
      </c>
      <c r="H99" s="56"/>
      <c r="I99" s="2">
        <v>3</v>
      </c>
      <c r="J99" s="26">
        <f t="shared" si="7"/>
        <v>3180</v>
      </c>
      <c r="K99" s="24">
        <f t="shared" si="8"/>
        <v>17.435595774162696</v>
      </c>
      <c r="L99" s="3">
        <f t="shared" si="9"/>
        <v>0.54828917528813514</v>
      </c>
      <c r="M99" s="24" t="str">
        <f t="shared" si="10"/>
        <v>ОДНОРОДНЫЕ</v>
      </c>
      <c r="N99" s="7">
        <f t="shared" si="11"/>
        <v>3180</v>
      </c>
      <c r="O99" s="8">
        <f t="shared" si="12"/>
        <v>3180</v>
      </c>
      <c r="P99" s="5">
        <f t="shared" si="13"/>
        <v>9540</v>
      </c>
    </row>
    <row r="100" spans="1:16" s="23" customFormat="1" ht="38.25" customHeight="1" thickBot="1" x14ac:dyDescent="0.25">
      <c r="A100" s="24">
        <v>77</v>
      </c>
      <c r="B100" s="31" t="s">
        <v>65</v>
      </c>
      <c r="C100" s="32" t="s">
        <v>30</v>
      </c>
      <c r="D100" s="32">
        <v>3</v>
      </c>
      <c r="E100" s="11">
        <v>3008</v>
      </c>
      <c r="F100" s="11">
        <v>3050</v>
      </c>
      <c r="G100" s="55">
        <v>3023</v>
      </c>
      <c r="H100" s="56"/>
      <c r="I100" s="2">
        <v>3</v>
      </c>
      <c r="J100" s="26">
        <f t="shared" si="7"/>
        <v>3027</v>
      </c>
      <c r="K100" s="24">
        <f t="shared" si="8"/>
        <v>21.283796653792763</v>
      </c>
      <c r="L100" s="3">
        <f t="shared" si="9"/>
        <v>0.70313170313157458</v>
      </c>
      <c r="M100" s="24" t="str">
        <f t="shared" si="10"/>
        <v>ОДНОРОДНЫЕ</v>
      </c>
      <c r="N100" s="7">
        <f t="shared" si="11"/>
        <v>3027</v>
      </c>
      <c r="O100" s="8">
        <f t="shared" si="12"/>
        <v>3027</v>
      </c>
      <c r="P100" s="5">
        <f t="shared" si="13"/>
        <v>9081</v>
      </c>
    </row>
    <row r="101" spans="1:16" s="23" customFormat="1" ht="25.5" customHeight="1" thickBot="1" x14ac:dyDescent="0.25">
      <c r="A101" s="24">
        <v>78</v>
      </c>
      <c r="B101" s="31" t="s">
        <v>57</v>
      </c>
      <c r="C101" s="32" t="s">
        <v>30</v>
      </c>
      <c r="D101" s="32">
        <v>4</v>
      </c>
      <c r="E101" s="11">
        <v>1672</v>
      </c>
      <c r="F101" s="11">
        <v>1697.25</v>
      </c>
      <c r="G101" s="55">
        <v>1751.02</v>
      </c>
      <c r="H101" s="56"/>
      <c r="I101" s="2">
        <v>3</v>
      </c>
      <c r="J101" s="26">
        <f t="shared" si="7"/>
        <v>1706.7566666666669</v>
      </c>
      <c r="K101" s="24">
        <f t="shared" si="8"/>
        <v>40.358674821323511</v>
      </c>
      <c r="L101" s="3">
        <f t="shared" si="9"/>
        <v>2.3646414049253361</v>
      </c>
      <c r="M101" s="24" t="str">
        <f t="shared" si="10"/>
        <v>ОДНОРОДНЫЕ</v>
      </c>
      <c r="N101" s="7">
        <f t="shared" si="11"/>
        <v>1706.7566666666669</v>
      </c>
      <c r="O101" s="8">
        <f t="shared" si="12"/>
        <v>1706.7566666666669</v>
      </c>
      <c r="P101" s="5">
        <f t="shared" si="13"/>
        <v>6827.0266666666676</v>
      </c>
    </row>
    <row r="102" spans="1:16" s="23" customFormat="1" ht="23.25" customHeight="1" thickBot="1" x14ac:dyDescent="0.25">
      <c r="A102" s="24">
        <v>79</v>
      </c>
      <c r="B102" s="31" t="s">
        <v>58</v>
      </c>
      <c r="C102" s="32" t="s">
        <v>30</v>
      </c>
      <c r="D102" s="32">
        <v>4</v>
      </c>
      <c r="E102" s="11">
        <v>1395</v>
      </c>
      <c r="F102" s="11">
        <v>1400</v>
      </c>
      <c r="G102" s="55">
        <v>1398</v>
      </c>
      <c r="H102" s="56"/>
      <c r="I102" s="2">
        <v>3</v>
      </c>
      <c r="J102" s="26">
        <f t="shared" si="7"/>
        <v>1397.6666666666667</v>
      </c>
      <c r="K102" s="24">
        <f t="shared" si="8"/>
        <v>2.5166114784235836</v>
      </c>
      <c r="L102" s="3">
        <f t="shared" si="9"/>
        <v>0.18005805951039233</v>
      </c>
      <c r="M102" s="24" t="str">
        <f t="shared" si="10"/>
        <v>ОДНОРОДНЫЕ</v>
      </c>
      <c r="N102" s="7">
        <f t="shared" si="11"/>
        <v>1397.6666666666667</v>
      </c>
      <c r="O102" s="8">
        <f t="shared" si="12"/>
        <v>1397.6666666666667</v>
      </c>
      <c r="P102" s="5">
        <f t="shared" si="13"/>
        <v>5590.666666666667</v>
      </c>
    </row>
    <row r="103" spans="1:16" s="23" customFormat="1" ht="27.75" customHeight="1" thickBot="1" x14ac:dyDescent="0.25">
      <c r="A103" s="24">
        <v>80</v>
      </c>
      <c r="B103" s="31" t="s">
        <v>59</v>
      </c>
      <c r="C103" s="32" t="s">
        <v>30</v>
      </c>
      <c r="D103" s="32">
        <v>4</v>
      </c>
      <c r="E103" s="11">
        <v>1138</v>
      </c>
      <c r="F103" s="11">
        <v>1150</v>
      </c>
      <c r="G103" s="55">
        <v>1140.5</v>
      </c>
      <c r="H103" s="56"/>
      <c r="I103" s="2">
        <v>3</v>
      </c>
      <c r="J103" s="26">
        <f t="shared" si="7"/>
        <v>1142.8333333333333</v>
      </c>
      <c r="K103" s="24">
        <f t="shared" si="8"/>
        <v>6.3311399710741929</v>
      </c>
      <c r="L103" s="3">
        <f t="shared" si="9"/>
        <v>0.55398628885000956</v>
      </c>
      <c r="M103" s="24" t="str">
        <f t="shared" si="10"/>
        <v>ОДНОРОДНЫЕ</v>
      </c>
      <c r="N103" s="7">
        <f t="shared" si="11"/>
        <v>1142.8333333333333</v>
      </c>
      <c r="O103" s="8">
        <f t="shared" si="12"/>
        <v>1142.8333333333333</v>
      </c>
      <c r="P103" s="5">
        <f t="shared" si="13"/>
        <v>4571.333333333333</v>
      </c>
    </row>
    <row r="104" spans="1:16" s="23" customFormat="1" ht="20.25" customHeight="1" thickBot="1" x14ac:dyDescent="0.25">
      <c r="A104" s="24">
        <v>81</v>
      </c>
      <c r="B104" s="31" t="s">
        <v>57</v>
      </c>
      <c r="C104" s="32" t="s">
        <v>30</v>
      </c>
      <c r="D104" s="32">
        <v>1</v>
      </c>
      <c r="E104" s="11">
        <v>5309</v>
      </c>
      <c r="F104" s="11">
        <v>5439.93</v>
      </c>
      <c r="G104" s="55">
        <v>5609.27</v>
      </c>
      <c r="H104" s="56"/>
      <c r="I104" s="2">
        <v>3</v>
      </c>
      <c r="J104" s="26">
        <f t="shared" si="7"/>
        <v>5452.7333333333336</v>
      </c>
      <c r="K104" s="24">
        <f t="shared" si="8"/>
        <v>150.5438880636919</v>
      </c>
      <c r="L104" s="3">
        <f t="shared" si="9"/>
        <v>2.7608885096836797</v>
      </c>
      <c r="M104" s="24" t="str">
        <f t="shared" si="10"/>
        <v>ОДНОРОДНЫЕ</v>
      </c>
      <c r="N104" s="7">
        <f t="shared" si="11"/>
        <v>5452.7333333333336</v>
      </c>
      <c r="O104" s="8">
        <f t="shared" si="12"/>
        <v>5452.7333333333336</v>
      </c>
      <c r="P104" s="5">
        <f t="shared" si="13"/>
        <v>5452.7333333333336</v>
      </c>
    </row>
    <row r="105" spans="1:16" s="23" customFormat="1" ht="27.75" customHeight="1" thickBot="1" x14ac:dyDescent="0.25">
      <c r="A105" s="24">
        <v>82</v>
      </c>
      <c r="B105" s="31" t="s">
        <v>58</v>
      </c>
      <c r="C105" s="32" t="s">
        <v>30</v>
      </c>
      <c r="D105" s="32">
        <v>1</v>
      </c>
      <c r="E105" s="11">
        <v>5096</v>
      </c>
      <c r="F105" s="11">
        <v>5100</v>
      </c>
      <c r="G105" s="55">
        <v>5100</v>
      </c>
      <c r="H105" s="56"/>
      <c r="I105" s="2">
        <v>3</v>
      </c>
      <c r="J105" s="26">
        <f t="shared" si="7"/>
        <v>5098.666666666667</v>
      </c>
      <c r="K105" s="24">
        <f t="shared" si="8"/>
        <v>2.3094010767585034</v>
      </c>
      <c r="L105" s="3">
        <f t="shared" si="9"/>
        <v>4.529421567910244E-2</v>
      </c>
      <c r="M105" s="24" t="str">
        <f t="shared" si="10"/>
        <v>ОДНОРОДНЫЕ</v>
      </c>
      <c r="N105" s="7">
        <f t="shared" si="11"/>
        <v>5098.666666666667</v>
      </c>
      <c r="O105" s="8">
        <f t="shared" si="12"/>
        <v>5098.666666666667</v>
      </c>
      <c r="P105" s="5">
        <f t="shared" si="13"/>
        <v>5098.666666666667</v>
      </c>
    </row>
    <row r="106" spans="1:16" s="23" customFormat="1" ht="20.25" customHeight="1" thickBot="1" x14ac:dyDescent="0.25">
      <c r="A106" s="24">
        <v>83</v>
      </c>
      <c r="B106" s="31" t="s">
        <v>59</v>
      </c>
      <c r="C106" s="32" t="s">
        <v>30</v>
      </c>
      <c r="D106" s="32">
        <v>1</v>
      </c>
      <c r="E106" s="11">
        <v>4882</v>
      </c>
      <c r="F106" s="11">
        <v>4900</v>
      </c>
      <c r="G106" s="55">
        <v>4885</v>
      </c>
      <c r="H106" s="56"/>
      <c r="I106" s="2">
        <v>3</v>
      </c>
      <c r="J106" s="26">
        <f t="shared" si="7"/>
        <v>4889</v>
      </c>
      <c r="K106" s="24">
        <f t="shared" si="8"/>
        <v>9.6436507609929549</v>
      </c>
      <c r="L106" s="3">
        <f t="shared" si="9"/>
        <v>0.19725200983826868</v>
      </c>
      <c r="M106" s="24" t="str">
        <f t="shared" si="10"/>
        <v>ОДНОРОДНЫЕ</v>
      </c>
      <c r="N106" s="7">
        <f t="shared" si="11"/>
        <v>4889</v>
      </c>
      <c r="O106" s="8">
        <f t="shared" si="12"/>
        <v>4889</v>
      </c>
      <c r="P106" s="5">
        <f t="shared" si="13"/>
        <v>4889</v>
      </c>
    </row>
    <row r="107" spans="1:16" s="23" customFormat="1" ht="22.5" customHeight="1" thickBot="1" x14ac:dyDescent="0.25">
      <c r="A107" s="24">
        <v>84</v>
      </c>
      <c r="B107" s="31" t="s">
        <v>57</v>
      </c>
      <c r="C107" s="32" t="s">
        <v>30</v>
      </c>
      <c r="D107" s="32">
        <v>2</v>
      </c>
      <c r="E107" s="11">
        <v>2718</v>
      </c>
      <c r="F107" s="11">
        <v>2719.5</v>
      </c>
      <c r="G107" s="55">
        <v>2858.67</v>
      </c>
      <c r="H107" s="56"/>
      <c r="I107" s="2">
        <v>3</v>
      </c>
      <c r="J107" s="26">
        <f t="shared" si="7"/>
        <v>2765.39</v>
      </c>
      <c r="K107" s="24">
        <f t="shared" si="8"/>
        <v>80.786331145807125</v>
      </c>
      <c r="L107" s="3">
        <f t="shared" si="9"/>
        <v>2.9213359108772043</v>
      </c>
      <c r="M107" s="24" t="str">
        <f t="shared" si="10"/>
        <v>ОДНОРОДНЫЕ</v>
      </c>
      <c r="N107" s="7">
        <f t="shared" si="11"/>
        <v>2765.39</v>
      </c>
      <c r="O107" s="8">
        <f t="shared" si="12"/>
        <v>2765.39</v>
      </c>
      <c r="P107" s="5">
        <f t="shared" si="13"/>
        <v>5530.78</v>
      </c>
    </row>
    <row r="108" spans="1:16" s="23" customFormat="1" ht="21.75" customHeight="1" thickBot="1" x14ac:dyDescent="0.25">
      <c r="A108" s="24">
        <v>85</v>
      </c>
      <c r="B108" s="31" t="s">
        <v>58</v>
      </c>
      <c r="C108" s="32" t="s">
        <v>30</v>
      </c>
      <c r="D108" s="32">
        <v>2</v>
      </c>
      <c r="E108" s="11">
        <v>2333</v>
      </c>
      <c r="F108" s="11">
        <v>2400</v>
      </c>
      <c r="G108" s="55">
        <v>2335</v>
      </c>
      <c r="H108" s="56"/>
      <c r="I108" s="2">
        <v>3</v>
      </c>
      <c r="J108" s="26">
        <f t="shared" si="7"/>
        <v>2356</v>
      </c>
      <c r="K108" s="24">
        <f t="shared" si="8"/>
        <v>38.118237105091836</v>
      </c>
      <c r="L108" s="3">
        <f t="shared" si="9"/>
        <v>1.6179217786541527</v>
      </c>
      <c r="M108" s="24" t="str">
        <f t="shared" si="10"/>
        <v>ОДНОРОДНЫЕ</v>
      </c>
      <c r="N108" s="7">
        <f t="shared" si="11"/>
        <v>2356</v>
      </c>
      <c r="O108" s="8">
        <f t="shared" si="12"/>
        <v>2356</v>
      </c>
      <c r="P108" s="5">
        <f t="shared" si="13"/>
        <v>4712</v>
      </c>
    </row>
    <row r="109" spans="1:16" s="23" customFormat="1" ht="22.5" customHeight="1" thickBot="1" x14ac:dyDescent="0.25">
      <c r="A109" s="24">
        <v>86</v>
      </c>
      <c r="B109" s="31" t="s">
        <v>59</v>
      </c>
      <c r="C109" s="32" t="s">
        <v>30</v>
      </c>
      <c r="D109" s="32">
        <v>2</v>
      </c>
      <c r="E109" s="11">
        <v>2097</v>
      </c>
      <c r="F109" s="11">
        <v>2100</v>
      </c>
      <c r="G109" s="55">
        <v>2098</v>
      </c>
      <c r="H109" s="56"/>
      <c r="I109" s="2">
        <v>3</v>
      </c>
      <c r="J109" s="26">
        <f t="shared" si="7"/>
        <v>2098.3333333333335</v>
      </c>
      <c r="K109" s="24">
        <f t="shared" si="8"/>
        <v>1.5275252316519465</v>
      </c>
      <c r="L109" s="3">
        <f t="shared" si="9"/>
        <v>7.2797072199457344E-2</v>
      </c>
      <c r="M109" s="24" t="str">
        <f t="shared" si="10"/>
        <v>ОДНОРОДНЫЕ</v>
      </c>
      <c r="N109" s="7">
        <f t="shared" si="11"/>
        <v>2098.3333333333335</v>
      </c>
      <c r="O109" s="8">
        <f t="shared" si="12"/>
        <v>2098.3333333333335</v>
      </c>
      <c r="P109" s="5">
        <f t="shared" si="13"/>
        <v>4196.666666666667</v>
      </c>
    </row>
    <row r="110" spans="1:16" s="23" customFormat="1" ht="28.5" customHeight="1" thickBot="1" x14ac:dyDescent="0.25">
      <c r="A110" s="24">
        <v>87</v>
      </c>
      <c r="B110" s="31" t="s">
        <v>57</v>
      </c>
      <c r="C110" s="32" t="s">
        <v>14</v>
      </c>
      <c r="D110" s="32">
        <v>1</v>
      </c>
      <c r="E110" s="11">
        <v>5738</v>
      </c>
      <c r="F110" s="11">
        <v>5854.08</v>
      </c>
      <c r="G110" s="55">
        <v>6023.61</v>
      </c>
      <c r="H110" s="56"/>
      <c r="I110" s="2">
        <v>3</v>
      </c>
      <c r="J110" s="26">
        <f t="shared" si="7"/>
        <v>5871.8966666666665</v>
      </c>
      <c r="K110" s="24">
        <f t="shared" si="8"/>
        <v>143.63614876949771</v>
      </c>
      <c r="L110" s="3">
        <f t="shared" si="9"/>
        <v>2.446162746440776</v>
      </c>
      <c r="M110" s="24" t="str">
        <f t="shared" si="10"/>
        <v>ОДНОРОДНЫЕ</v>
      </c>
      <c r="N110" s="7">
        <f t="shared" si="11"/>
        <v>5871.8966666666665</v>
      </c>
      <c r="O110" s="8">
        <f t="shared" si="12"/>
        <v>5871.8966666666665</v>
      </c>
      <c r="P110" s="5">
        <f t="shared" si="13"/>
        <v>5871.8966666666665</v>
      </c>
    </row>
    <row r="111" spans="1:16" s="23" customFormat="1" ht="23.25" customHeight="1" thickBot="1" x14ac:dyDescent="0.25">
      <c r="A111" s="24">
        <v>88</v>
      </c>
      <c r="B111" s="31" t="s">
        <v>58</v>
      </c>
      <c r="C111" s="32" t="s">
        <v>14</v>
      </c>
      <c r="D111" s="32">
        <v>1</v>
      </c>
      <c r="E111" s="11">
        <v>5096</v>
      </c>
      <c r="F111" s="11">
        <v>5100</v>
      </c>
      <c r="G111" s="55">
        <v>5100</v>
      </c>
      <c r="H111" s="56"/>
      <c r="I111" s="2">
        <v>3</v>
      </c>
      <c r="J111" s="26">
        <f t="shared" si="7"/>
        <v>5098.666666666667</v>
      </c>
      <c r="K111" s="24">
        <f t="shared" si="8"/>
        <v>2.3094010767585034</v>
      </c>
      <c r="L111" s="3">
        <f t="shared" si="9"/>
        <v>4.529421567910244E-2</v>
      </c>
      <c r="M111" s="24" t="str">
        <f t="shared" si="10"/>
        <v>ОДНОРОДНЫЕ</v>
      </c>
      <c r="N111" s="7">
        <f t="shared" si="11"/>
        <v>5098.666666666667</v>
      </c>
      <c r="O111" s="8">
        <f t="shared" si="12"/>
        <v>5098.666666666667</v>
      </c>
      <c r="P111" s="5">
        <f t="shared" si="13"/>
        <v>5098.666666666667</v>
      </c>
    </row>
    <row r="112" spans="1:16" s="23" customFormat="1" ht="28.5" customHeight="1" thickBot="1" x14ac:dyDescent="0.25">
      <c r="A112" s="24">
        <v>89</v>
      </c>
      <c r="B112" s="31" t="s">
        <v>59</v>
      </c>
      <c r="C112" s="32" t="s">
        <v>14</v>
      </c>
      <c r="D112" s="32">
        <v>1</v>
      </c>
      <c r="E112" s="11">
        <v>3972</v>
      </c>
      <c r="F112" s="11">
        <v>4000</v>
      </c>
      <c r="G112" s="55">
        <v>3980</v>
      </c>
      <c r="H112" s="56"/>
      <c r="I112" s="2">
        <v>3</v>
      </c>
      <c r="J112" s="26">
        <f t="shared" si="7"/>
        <v>3984</v>
      </c>
      <c r="K112" s="24">
        <f t="shared" si="8"/>
        <v>14.422205101855956</v>
      </c>
      <c r="L112" s="3">
        <f t="shared" si="9"/>
        <v>0.36200314010682622</v>
      </c>
      <c r="M112" s="24" t="str">
        <f t="shared" si="10"/>
        <v>ОДНОРОДНЫЕ</v>
      </c>
      <c r="N112" s="7">
        <f t="shared" si="11"/>
        <v>3984</v>
      </c>
      <c r="O112" s="8">
        <f t="shared" si="12"/>
        <v>3984</v>
      </c>
      <c r="P112" s="5">
        <f t="shared" si="13"/>
        <v>3984</v>
      </c>
    </row>
    <row r="113" spans="1:17" s="23" customFormat="1" ht="32.25" thickBot="1" x14ac:dyDescent="0.25">
      <c r="A113" s="24">
        <v>90</v>
      </c>
      <c r="B113" s="31" t="s">
        <v>66</v>
      </c>
      <c r="C113" s="32" t="s">
        <v>14</v>
      </c>
      <c r="D113" s="32">
        <v>2</v>
      </c>
      <c r="E113" s="11">
        <v>2097</v>
      </c>
      <c r="F113" s="11">
        <v>2140.81</v>
      </c>
      <c r="G113" s="55">
        <v>2212</v>
      </c>
      <c r="H113" s="56"/>
      <c r="I113" s="2">
        <v>3</v>
      </c>
      <c r="J113" s="26">
        <f t="shared" si="7"/>
        <v>2149.9366666666665</v>
      </c>
      <c r="K113" s="24">
        <f t="shared" si="8"/>
        <v>58.040692908797482</v>
      </c>
      <c r="L113" s="3">
        <f t="shared" si="9"/>
        <v>2.6996466365116563</v>
      </c>
      <c r="M113" s="24" t="str">
        <f t="shared" si="10"/>
        <v>ОДНОРОДНЫЕ</v>
      </c>
      <c r="N113" s="7">
        <f t="shared" si="11"/>
        <v>2149.9366666666665</v>
      </c>
      <c r="O113" s="8">
        <f t="shared" si="12"/>
        <v>2149.9366666666665</v>
      </c>
      <c r="P113" s="5">
        <f t="shared" si="13"/>
        <v>4299.873333333333</v>
      </c>
    </row>
    <row r="114" spans="1:17" s="23" customFormat="1" ht="32.25" thickBot="1" x14ac:dyDescent="0.25">
      <c r="A114" s="24">
        <v>91</v>
      </c>
      <c r="B114" s="31" t="s">
        <v>67</v>
      </c>
      <c r="C114" s="32" t="s">
        <v>14</v>
      </c>
      <c r="D114" s="32">
        <v>2</v>
      </c>
      <c r="E114" s="11">
        <v>1990</v>
      </c>
      <c r="F114" s="11">
        <v>2000</v>
      </c>
      <c r="G114" s="55">
        <v>1992.82</v>
      </c>
      <c r="H114" s="56"/>
      <c r="I114" s="2">
        <v>3</v>
      </c>
      <c r="J114" s="26">
        <f t="shared" si="7"/>
        <v>1994.2733333333333</v>
      </c>
      <c r="K114" s="24">
        <f t="shared" si="8"/>
        <v>5.1559803464844034</v>
      </c>
      <c r="L114" s="3">
        <f t="shared" si="9"/>
        <v>0.25853930152425125</v>
      </c>
      <c r="M114" s="24" t="str">
        <f t="shared" si="10"/>
        <v>ОДНОРОДНЫЕ</v>
      </c>
      <c r="N114" s="7">
        <f t="shared" si="11"/>
        <v>1994.2733333333333</v>
      </c>
      <c r="O114" s="8">
        <f t="shared" si="12"/>
        <v>1994.2733333333333</v>
      </c>
      <c r="P114" s="5">
        <f t="shared" si="13"/>
        <v>3988.5466666666666</v>
      </c>
    </row>
    <row r="115" spans="1:17" s="23" customFormat="1" ht="32.25" thickBot="1" x14ac:dyDescent="0.25">
      <c r="A115" s="24">
        <v>92</v>
      </c>
      <c r="B115" s="31" t="s">
        <v>68</v>
      </c>
      <c r="C115" s="32" t="s">
        <v>14</v>
      </c>
      <c r="D115" s="32">
        <v>2</v>
      </c>
      <c r="E115" s="11">
        <v>1884</v>
      </c>
      <c r="F115" s="11">
        <v>1890</v>
      </c>
      <c r="G115" s="55">
        <v>1886.1</v>
      </c>
      <c r="H115" s="56"/>
      <c r="I115" s="2">
        <v>3</v>
      </c>
      <c r="J115" s="26">
        <f t="shared" si="7"/>
        <v>1886.7</v>
      </c>
      <c r="K115" s="24">
        <f t="shared" si="8"/>
        <v>3.044667469527675</v>
      </c>
      <c r="L115" s="3">
        <f t="shared" si="9"/>
        <v>0.1613752832738472</v>
      </c>
      <c r="M115" s="24" t="str">
        <f t="shared" si="10"/>
        <v>ОДНОРОДНЫЕ</v>
      </c>
      <c r="N115" s="7">
        <f t="shared" si="11"/>
        <v>1886.7</v>
      </c>
      <c r="O115" s="8">
        <f t="shared" si="12"/>
        <v>1886.7</v>
      </c>
      <c r="P115" s="5">
        <f t="shared" si="13"/>
        <v>3773.4</v>
      </c>
    </row>
    <row r="116" spans="1:17" s="23" customFormat="1" ht="23.25" customHeight="1" thickBot="1" x14ac:dyDescent="0.25">
      <c r="A116" s="24">
        <v>93</v>
      </c>
      <c r="B116" s="31" t="s">
        <v>57</v>
      </c>
      <c r="C116" s="32" t="s">
        <v>30</v>
      </c>
      <c r="D116" s="32">
        <v>1</v>
      </c>
      <c r="E116" s="11">
        <v>495</v>
      </c>
      <c r="F116" s="11">
        <v>497</v>
      </c>
      <c r="G116" s="55">
        <v>498.94</v>
      </c>
      <c r="H116" s="56"/>
      <c r="I116" s="2">
        <v>3</v>
      </c>
      <c r="J116" s="26">
        <f t="shared" si="7"/>
        <v>496.98</v>
      </c>
      <c r="K116" s="24">
        <f t="shared" si="8"/>
        <v>1.9700761406605571</v>
      </c>
      <c r="L116" s="3">
        <f t="shared" si="9"/>
        <v>0.39640954176436816</v>
      </c>
      <c r="M116" s="24" t="str">
        <f t="shared" si="10"/>
        <v>ОДНОРОДНЫЕ</v>
      </c>
      <c r="N116" s="7">
        <f t="shared" si="11"/>
        <v>496.98</v>
      </c>
      <c r="O116" s="8">
        <f t="shared" si="12"/>
        <v>496.98</v>
      </c>
      <c r="P116" s="5">
        <f t="shared" si="13"/>
        <v>496.98</v>
      </c>
    </row>
    <row r="117" spans="1:17" s="23" customFormat="1" ht="22.5" customHeight="1" thickBot="1" x14ac:dyDescent="0.25">
      <c r="A117" s="24">
        <v>94</v>
      </c>
      <c r="B117" s="31" t="s">
        <v>58</v>
      </c>
      <c r="C117" s="32" t="s">
        <v>30</v>
      </c>
      <c r="D117" s="32">
        <v>1</v>
      </c>
      <c r="E117" s="11">
        <v>383</v>
      </c>
      <c r="F117" s="11">
        <v>390</v>
      </c>
      <c r="G117" s="55">
        <v>386</v>
      </c>
      <c r="H117" s="56"/>
      <c r="I117" s="2">
        <v>3</v>
      </c>
      <c r="J117" s="26">
        <f t="shared" si="7"/>
        <v>386.33333333333331</v>
      </c>
      <c r="K117" s="24">
        <f t="shared" si="8"/>
        <v>3.5118845842842465</v>
      </c>
      <c r="L117" s="3">
        <f t="shared" si="9"/>
        <v>0.90902965943509417</v>
      </c>
      <c r="M117" s="24" t="str">
        <f t="shared" si="10"/>
        <v>ОДНОРОДНЫЕ</v>
      </c>
      <c r="N117" s="7">
        <f t="shared" si="11"/>
        <v>386.33333333333331</v>
      </c>
      <c r="O117" s="8">
        <f t="shared" si="12"/>
        <v>386.33333333333331</v>
      </c>
      <c r="P117" s="5">
        <f t="shared" si="13"/>
        <v>386.33333333333331</v>
      </c>
    </row>
    <row r="118" spans="1:17" s="23" customFormat="1" ht="21.75" customHeight="1" thickBot="1" x14ac:dyDescent="0.25">
      <c r="A118" s="24">
        <v>95</v>
      </c>
      <c r="B118" s="31" t="s">
        <v>59</v>
      </c>
      <c r="C118" s="32" t="s">
        <v>30</v>
      </c>
      <c r="D118" s="32">
        <v>1</v>
      </c>
      <c r="E118" s="11">
        <v>313</v>
      </c>
      <c r="F118" s="11">
        <v>315</v>
      </c>
      <c r="G118" s="55">
        <v>330</v>
      </c>
      <c r="H118" s="56"/>
      <c r="I118" s="2">
        <v>3</v>
      </c>
      <c r="J118" s="26">
        <f t="shared" si="7"/>
        <v>319.33333333333331</v>
      </c>
      <c r="K118" s="24">
        <f t="shared" si="8"/>
        <v>9.2915732431775702</v>
      </c>
      <c r="L118" s="3">
        <f t="shared" si="9"/>
        <v>2.9096784686359825</v>
      </c>
      <c r="M118" s="24" t="str">
        <f t="shared" si="10"/>
        <v>ОДНОРОДНЫЕ</v>
      </c>
      <c r="N118" s="7">
        <f t="shared" si="11"/>
        <v>319.33333333333331</v>
      </c>
      <c r="O118" s="8">
        <f t="shared" si="12"/>
        <v>319.33333333333331</v>
      </c>
      <c r="P118" s="5">
        <f t="shared" si="13"/>
        <v>319.33333333333331</v>
      </c>
    </row>
    <row r="119" spans="1:17" s="23" customFormat="1" ht="23.25" customHeight="1" thickBot="1" x14ac:dyDescent="0.25">
      <c r="A119" s="24">
        <v>96</v>
      </c>
      <c r="B119" s="31" t="s">
        <v>57</v>
      </c>
      <c r="C119" s="32" t="s">
        <v>30</v>
      </c>
      <c r="D119" s="32">
        <v>1</v>
      </c>
      <c r="E119" s="11">
        <v>822</v>
      </c>
      <c r="F119" s="11">
        <v>831.99</v>
      </c>
      <c r="G119" s="55">
        <v>865.21</v>
      </c>
      <c r="H119" s="56"/>
      <c r="I119" s="2">
        <v>3</v>
      </c>
      <c r="J119" s="26">
        <f t="shared" si="7"/>
        <v>839.73333333333323</v>
      </c>
      <c r="K119" s="24">
        <f t="shared" si="8"/>
        <v>22.621791116826586</v>
      </c>
      <c r="L119" s="3">
        <f t="shared" si="9"/>
        <v>2.6939255855223787</v>
      </c>
      <c r="M119" s="24" t="str">
        <f t="shared" si="10"/>
        <v>ОДНОРОДНЫЕ</v>
      </c>
      <c r="N119" s="7">
        <f t="shared" si="11"/>
        <v>839.73333333333323</v>
      </c>
      <c r="O119" s="8">
        <f t="shared" si="12"/>
        <v>839.73333333333323</v>
      </c>
      <c r="P119" s="5">
        <f t="shared" si="13"/>
        <v>839.73333333333323</v>
      </c>
    </row>
    <row r="120" spans="1:17" s="23" customFormat="1" ht="24.75" customHeight="1" thickBot="1" x14ac:dyDescent="0.25">
      <c r="A120" s="24">
        <v>97</v>
      </c>
      <c r="B120" s="31" t="s">
        <v>58</v>
      </c>
      <c r="C120" s="32" t="s">
        <v>30</v>
      </c>
      <c r="D120" s="32">
        <v>1</v>
      </c>
      <c r="E120" s="11">
        <v>780</v>
      </c>
      <c r="F120" s="11">
        <v>790</v>
      </c>
      <c r="G120" s="55">
        <v>782</v>
      </c>
      <c r="H120" s="56"/>
      <c r="I120" s="2">
        <v>3</v>
      </c>
      <c r="J120" s="26">
        <f t="shared" si="7"/>
        <v>784</v>
      </c>
      <c r="K120" s="24">
        <f t="shared" si="8"/>
        <v>5.2915026221291814</v>
      </c>
      <c r="L120" s="3">
        <f t="shared" si="9"/>
        <v>0.67493655894504867</v>
      </c>
      <c r="M120" s="24" t="str">
        <f t="shared" si="10"/>
        <v>ОДНОРОДНЫЕ</v>
      </c>
      <c r="N120" s="7">
        <f t="shared" si="11"/>
        <v>784</v>
      </c>
      <c r="O120" s="8">
        <f t="shared" si="12"/>
        <v>784</v>
      </c>
      <c r="P120" s="5">
        <f t="shared" si="13"/>
        <v>784</v>
      </c>
    </row>
    <row r="121" spans="1:17" s="23" customFormat="1" ht="29.25" customHeight="1" thickBot="1" x14ac:dyDescent="0.25">
      <c r="A121" s="24">
        <v>98</v>
      </c>
      <c r="B121" s="31" t="s">
        <v>59</v>
      </c>
      <c r="C121" s="32" t="s">
        <v>30</v>
      </c>
      <c r="D121" s="32">
        <v>1</v>
      </c>
      <c r="E121" s="11">
        <v>697</v>
      </c>
      <c r="F121" s="11">
        <v>700</v>
      </c>
      <c r="G121" s="55">
        <v>698</v>
      </c>
      <c r="H121" s="56"/>
      <c r="I121" s="2">
        <v>3</v>
      </c>
      <c r="J121" s="26">
        <f t="shared" si="7"/>
        <v>698.33333333333337</v>
      </c>
      <c r="K121" s="24">
        <f t="shared" si="8"/>
        <v>1.5275252316519468</v>
      </c>
      <c r="L121" s="3">
        <f t="shared" si="9"/>
        <v>0.21873869665660334</v>
      </c>
      <c r="M121" s="24" t="str">
        <f t="shared" si="10"/>
        <v>ОДНОРОДНЫЕ</v>
      </c>
      <c r="N121" s="7">
        <f t="shared" si="11"/>
        <v>698.33333333333337</v>
      </c>
      <c r="O121" s="8">
        <f t="shared" si="12"/>
        <v>698.33333333333337</v>
      </c>
      <c r="P121" s="5">
        <f t="shared" si="13"/>
        <v>698.33333333333337</v>
      </c>
    </row>
    <row r="122" spans="1:17" s="17" customFormat="1" ht="38.25" customHeight="1" thickBot="1" x14ac:dyDescent="0.25">
      <c r="A122" s="18">
        <v>99</v>
      </c>
      <c r="B122" s="31" t="s">
        <v>57</v>
      </c>
      <c r="C122" s="32" t="s">
        <v>30</v>
      </c>
      <c r="D122" s="32">
        <v>3</v>
      </c>
      <c r="E122" s="11">
        <v>885</v>
      </c>
      <c r="F122" s="11">
        <v>897.35</v>
      </c>
      <c r="G122" s="55">
        <v>924</v>
      </c>
      <c r="H122" s="56"/>
      <c r="I122" s="2">
        <v>3</v>
      </c>
      <c r="J122" s="19">
        <f>AVERAGE(E122:G122)</f>
        <v>902.11666666666667</v>
      </c>
      <c r="K122" s="18">
        <f>STDEV(E122:G122)</f>
        <v>19.932155762318668</v>
      </c>
      <c r="L122" s="3">
        <f t="shared" ref="L122:L123" si="21">K122/J122*100</f>
        <v>2.209487586119903</v>
      </c>
      <c r="M122" s="18" t="str">
        <f t="shared" ref="M122:M123" si="22">IF(L122&lt;33,"ОДНОРОДНЫЕ","НЕОДНОРОДНЫЕ")</f>
        <v>ОДНОРОДНЫЕ</v>
      </c>
      <c r="N122" s="7">
        <f>J122</f>
        <v>902.11666666666667</v>
      </c>
      <c r="O122" s="8">
        <f>N122</f>
        <v>902.11666666666667</v>
      </c>
      <c r="P122" s="5">
        <f>O122*D122</f>
        <v>2706.35</v>
      </c>
      <c r="Q122" s="17">
        <f>P122*Q150</f>
        <v>0</v>
      </c>
    </row>
    <row r="123" spans="1:17" s="23" customFormat="1" ht="38.25" customHeight="1" thickBot="1" x14ac:dyDescent="0.25">
      <c r="A123" s="27">
        <v>100</v>
      </c>
      <c r="B123" s="31" t="s">
        <v>58</v>
      </c>
      <c r="C123" s="32" t="s">
        <v>30</v>
      </c>
      <c r="D123" s="32">
        <v>3</v>
      </c>
      <c r="E123" s="11">
        <v>738</v>
      </c>
      <c r="F123" s="11">
        <v>740</v>
      </c>
      <c r="G123" s="55">
        <v>740.92</v>
      </c>
      <c r="H123" s="56"/>
      <c r="I123" s="2">
        <v>3</v>
      </c>
      <c r="J123" s="26">
        <f t="shared" ref="J123" si="23">AVERAGE(E123:G123)</f>
        <v>739.64</v>
      </c>
      <c r="K123" s="24">
        <f t="shared" ref="K123" si="24">STDEV(E123:G123)</f>
        <v>1.492916608521704</v>
      </c>
      <c r="L123" s="3">
        <f t="shared" si="21"/>
        <v>0.20184368186167648</v>
      </c>
      <c r="M123" s="24" t="str">
        <f t="shared" si="22"/>
        <v>ОДНОРОДНЫЕ</v>
      </c>
      <c r="N123" s="7">
        <f t="shared" ref="N123" si="25">J123</f>
        <v>739.64</v>
      </c>
      <c r="O123" s="8">
        <f t="shared" ref="O123" si="26">N123</f>
        <v>739.64</v>
      </c>
      <c r="P123" s="5">
        <f t="shared" ref="P123" si="27">O123*D123</f>
        <v>2218.92</v>
      </c>
    </row>
    <row r="124" spans="1:17" s="20" customFormat="1" ht="39" customHeight="1" thickBot="1" x14ac:dyDescent="0.25">
      <c r="A124" s="25">
        <v>101</v>
      </c>
      <c r="B124" s="31" t="s">
        <v>76</v>
      </c>
      <c r="C124" s="32" t="s">
        <v>30</v>
      </c>
      <c r="D124" s="32">
        <v>3</v>
      </c>
      <c r="E124" s="11">
        <v>612</v>
      </c>
      <c r="F124" s="11">
        <v>620</v>
      </c>
      <c r="G124" s="55">
        <v>615</v>
      </c>
      <c r="H124" s="56"/>
      <c r="I124" s="2">
        <v>3</v>
      </c>
      <c r="J124" s="22">
        <f t="shared" ref="J124" si="28">AVERAGE(E124:G124)</f>
        <v>615.66666666666663</v>
      </c>
      <c r="K124" s="21">
        <f t="shared" ref="K124" si="29">STDEV(E124:G124)</f>
        <v>4.0414518843273806</v>
      </c>
      <c r="L124" s="3">
        <f t="shared" ref="L124" si="30">K124/J124*100</f>
        <v>0.65643506513168071</v>
      </c>
      <c r="M124" s="21" t="str">
        <f t="shared" ref="M124" si="31">IF(L124&lt;33,"ОДНОРОДНЫЕ","НЕОДНОРОДНЫЕ")</f>
        <v>ОДНОРОДНЫЕ</v>
      </c>
      <c r="N124" s="7">
        <f t="shared" ref="N124" si="32">J124</f>
        <v>615.66666666666663</v>
      </c>
      <c r="O124" s="8">
        <f t="shared" ref="O124:O132" si="33">N124</f>
        <v>615.66666666666663</v>
      </c>
      <c r="P124" s="5">
        <f t="shared" ref="P124:P132" si="34">O124*D124</f>
        <v>1847</v>
      </c>
      <c r="Q124" s="20">
        <f>P124*Q151</f>
        <v>0</v>
      </c>
    </row>
    <row r="125" spans="1:17" s="20" customFormat="1" ht="33.75" customHeight="1" thickBot="1" x14ac:dyDescent="0.25">
      <c r="A125" s="21">
        <v>102</v>
      </c>
      <c r="B125" s="31" t="s">
        <v>57</v>
      </c>
      <c r="C125" s="32" t="s">
        <v>30</v>
      </c>
      <c r="D125" s="32">
        <v>4</v>
      </c>
      <c r="E125" s="11">
        <v>1138</v>
      </c>
      <c r="F125" s="11">
        <v>1153.0899999999999</v>
      </c>
      <c r="G125" s="55">
        <v>1192</v>
      </c>
      <c r="H125" s="56"/>
      <c r="I125" s="2">
        <v>3</v>
      </c>
      <c r="J125" s="22">
        <f t="shared" ref="J125:J127" si="35">AVERAGE(E125:G125)</f>
        <v>1161.03</v>
      </c>
      <c r="K125" s="21">
        <f t="shared" ref="K125:K127" si="36">STDEV(E125:G125)</f>
        <v>27.861850261603241</v>
      </c>
      <c r="L125" s="3">
        <f t="shared" ref="L125:L127" si="37">K125/J125*100</f>
        <v>2.399752828230385</v>
      </c>
      <c r="M125" s="21" t="str">
        <f t="shared" ref="M125:M127" si="38">IF(L125&lt;33,"ОДНОРОДНЫЕ","НЕОДНОРОДНЫЕ")</f>
        <v>ОДНОРОДНЫЕ</v>
      </c>
      <c r="N125" s="7">
        <f t="shared" ref="N125:N127" si="39">J125</f>
        <v>1161.03</v>
      </c>
      <c r="O125" s="8">
        <f t="shared" si="33"/>
        <v>1161.03</v>
      </c>
      <c r="P125" s="5">
        <f t="shared" si="34"/>
        <v>4644.12</v>
      </c>
      <c r="Q125" s="20">
        <f>P125*Q153</f>
        <v>0</v>
      </c>
    </row>
    <row r="126" spans="1:17" s="20" customFormat="1" ht="33" customHeight="1" thickBot="1" x14ac:dyDescent="0.25">
      <c r="A126" s="21">
        <v>103</v>
      </c>
      <c r="B126" s="31" t="s">
        <v>58</v>
      </c>
      <c r="C126" s="32" t="s">
        <v>30</v>
      </c>
      <c r="D126" s="32">
        <v>4</v>
      </c>
      <c r="E126" s="11">
        <v>949</v>
      </c>
      <c r="F126" s="11">
        <v>955</v>
      </c>
      <c r="G126" s="55">
        <v>952</v>
      </c>
      <c r="H126" s="56"/>
      <c r="I126" s="2">
        <v>3</v>
      </c>
      <c r="J126" s="22">
        <f t="shared" si="35"/>
        <v>952</v>
      </c>
      <c r="K126" s="21">
        <f t="shared" si="36"/>
        <v>3</v>
      </c>
      <c r="L126" s="3">
        <f t="shared" si="37"/>
        <v>0.31512605042016806</v>
      </c>
      <c r="M126" s="21" t="str">
        <f t="shared" si="38"/>
        <v>ОДНОРОДНЫЕ</v>
      </c>
      <c r="N126" s="7">
        <f t="shared" si="39"/>
        <v>952</v>
      </c>
      <c r="O126" s="8">
        <f t="shared" si="33"/>
        <v>952</v>
      </c>
      <c r="P126" s="5">
        <f t="shared" si="34"/>
        <v>3808</v>
      </c>
      <c r="Q126" s="20">
        <f>P126*Q154</f>
        <v>0</v>
      </c>
    </row>
    <row r="127" spans="1:17" s="20" customFormat="1" ht="33.75" customHeight="1" thickBot="1" x14ac:dyDescent="0.25">
      <c r="A127" s="21">
        <v>104</v>
      </c>
      <c r="B127" s="31" t="s">
        <v>59</v>
      </c>
      <c r="C127" s="32" t="s">
        <v>30</v>
      </c>
      <c r="D127" s="32">
        <v>4</v>
      </c>
      <c r="E127" s="11">
        <v>822</v>
      </c>
      <c r="F127" s="11">
        <v>830</v>
      </c>
      <c r="G127" s="55">
        <v>823.47</v>
      </c>
      <c r="H127" s="56"/>
      <c r="I127" s="2">
        <v>3</v>
      </c>
      <c r="J127" s="22">
        <f t="shared" si="35"/>
        <v>825.15666666666675</v>
      </c>
      <c r="K127" s="21">
        <f t="shared" si="36"/>
        <v>4.2583604043496939</v>
      </c>
      <c r="L127" s="3">
        <f t="shared" si="37"/>
        <v>0.51606689691448815</v>
      </c>
      <c r="M127" s="21" t="str">
        <f t="shared" si="38"/>
        <v>ОДНОРОДНЫЕ</v>
      </c>
      <c r="N127" s="7">
        <f t="shared" si="39"/>
        <v>825.15666666666675</v>
      </c>
      <c r="O127" s="8">
        <f t="shared" si="33"/>
        <v>825.15666666666675</v>
      </c>
      <c r="P127" s="5">
        <f t="shared" si="34"/>
        <v>3300.626666666667</v>
      </c>
      <c r="Q127" s="20">
        <f>P127*Q155</f>
        <v>0</v>
      </c>
    </row>
    <row r="128" spans="1:17" s="20" customFormat="1" ht="36" customHeight="1" thickBot="1" x14ac:dyDescent="0.25">
      <c r="A128" s="21">
        <v>105</v>
      </c>
      <c r="B128" s="31" t="s">
        <v>69</v>
      </c>
      <c r="C128" s="32" t="s">
        <v>30</v>
      </c>
      <c r="D128" s="32">
        <v>30</v>
      </c>
      <c r="E128" s="11">
        <v>569</v>
      </c>
      <c r="F128" s="11">
        <v>574.69000000000005</v>
      </c>
      <c r="G128" s="55">
        <v>580.44000000000005</v>
      </c>
      <c r="H128" s="56"/>
      <c r="I128" s="2">
        <v>3</v>
      </c>
      <c r="J128" s="22">
        <f t="shared" ref="J128:J130" si="40">AVERAGE(E128:G128)</f>
        <v>574.71</v>
      </c>
      <c r="K128" s="21">
        <f t="shared" ref="K128:K130" si="41">STDEV(E128:G128)</f>
        <v>5.7200262237161388</v>
      </c>
      <c r="L128" s="3">
        <f t="shared" ref="L128:L130" si="42">K128/J128*100</f>
        <v>0.99528914125665779</v>
      </c>
      <c r="M128" s="21" t="str">
        <f t="shared" ref="M128:M130" si="43">IF(L128&lt;33,"ОДНОРОДНЫЕ","НЕОДНОРОДНЫЕ")</f>
        <v>ОДНОРОДНЫЕ</v>
      </c>
      <c r="N128" s="7">
        <f t="shared" ref="N128:N130" si="44">J128</f>
        <v>574.71</v>
      </c>
      <c r="O128" s="8">
        <f t="shared" si="33"/>
        <v>574.71</v>
      </c>
      <c r="P128" s="5">
        <f t="shared" si="34"/>
        <v>17241.300000000003</v>
      </c>
    </row>
    <row r="129" spans="1:16" s="20" customFormat="1" ht="33" customHeight="1" thickBot="1" x14ac:dyDescent="0.25">
      <c r="A129" s="21">
        <v>106</v>
      </c>
      <c r="B129" s="31" t="s">
        <v>70</v>
      </c>
      <c r="C129" s="32" t="s">
        <v>30</v>
      </c>
      <c r="D129" s="32">
        <v>5</v>
      </c>
      <c r="E129" s="11">
        <v>436</v>
      </c>
      <c r="F129" s="11">
        <v>440.36</v>
      </c>
      <c r="G129" s="55">
        <v>444.76</v>
      </c>
      <c r="H129" s="56"/>
      <c r="I129" s="2">
        <v>3</v>
      </c>
      <c r="J129" s="22">
        <f t="shared" si="40"/>
        <v>440.37333333333328</v>
      </c>
      <c r="K129" s="21">
        <f t="shared" si="41"/>
        <v>4.3800152206737009</v>
      </c>
      <c r="L129" s="3">
        <f t="shared" si="42"/>
        <v>0.99461408971335719</v>
      </c>
      <c r="M129" s="21" t="str">
        <f t="shared" si="43"/>
        <v>ОДНОРОДНЫЕ</v>
      </c>
      <c r="N129" s="7">
        <f t="shared" si="44"/>
        <v>440.37333333333328</v>
      </c>
      <c r="O129" s="8">
        <f t="shared" si="33"/>
        <v>440.37333333333328</v>
      </c>
      <c r="P129" s="5">
        <f t="shared" si="34"/>
        <v>2201.8666666666663</v>
      </c>
    </row>
    <row r="130" spans="1:16" s="20" customFormat="1" ht="32.25" customHeight="1" thickBot="1" x14ac:dyDescent="0.25">
      <c r="A130" s="21">
        <v>107</v>
      </c>
      <c r="B130" s="31" t="s">
        <v>71</v>
      </c>
      <c r="C130" s="32" t="s">
        <v>30</v>
      </c>
      <c r="D130" s="32">
        <v>30</v>
      </c>
      <c r="E130" s="11">
        <v>612</v>
      </c>
      <c r="F130" s="11">
        <v>618.12</v>
      </c>
      <c r="G130" s="55">
        <v>624.29999999999995</v>
      </c>
      <c r="H130" s="56"/>
      <c r="I130" s="2">
        <v>3</v>
      </c>
      <c r="J130" s="22">
        <f t="shared" si="40"/>
        <v>618.14</v>
      </c>
      <c r="K130" s="21">
        <f t="shared" si="41"/>
        <v>6.1500243901955152</v>
      </c>
      <c r="L130" s="3">
        <f t="shared" si="42"/>
        <v>0.99492419034450363</v>
      </c>
      <c r="M130" s="21" t="str">
        <f t="shared" si="43"/>
        <v>ОДНОРОДНЫЕ</v>
      </c>
      <c r="N130" s="7">
        <f t="shared" si="44"/>
        <v>618.14</v>
      </c>
      <c r="O130" s="8">
        <f t="shared" si="33"/>
        <v>618.14</v>
      </c>
      <c r="P130" s="5">
        <f t="shared" si="34"/>
        <v>18544.2</v>
      </c>
    </row>
    <row r="131" spans="1:16" s="20" customFormat="1" ht="33" customHeight="1" thickBot="1" x14ac:dyDescent="0.25">
      <c r="A131" s="21">
        <v>108</v>
      </c>
      <c r="B131" s="31" t="s">
        <v>72</v>
      </c>
      <c r="C131" s="32" t="s">
        <v>30</v>
      </c>
      <c r="D131" s="32">
        <v>6</v>
      </c>
      <c r="E131" s="11">
        <v>121</v>
      </c>
      <c r="F131" s="11">
        <v>122.21</v>
      </c>
      <c r="G131" s="55">
        <v>123.43</v>
      </c>
      <c r="H131" s="56"/>
      <c r="I131" s="2">
        <v>3</v>
      </c>
      <c r="J131" s="22">
        <f t="shared" ref="J131" si="45">AVERAGE(E131:G131)</f>
        <v>122.21333333333332</v>
      </c>
      <c r="K131" s="21">
        <f t="shared" ref="K131" si="46">STDEV(E131:G131)</f>
        <v>1.2150034293504448</v>
      </c>
      <c r="L131" s="3">
        <f t="shared" ref="L131" si="47">K131/J131*100</f>
        <v>0.99416601790621173</v>
      </c>
      <c r="M131" s="21" t="str">
        <f t="shared" ref="M131" si="48">IF(L131&lt;33,"ОДНОРОДНЫЕ","НЕОДНОРОДНЫЕ")</f>
        <v>ОДНОРОДНЫЕ</v>
      </c>
      <c r="N131" s="7">
        <f t="shared" ref="N131" si="49">J131</f>
        <v>122.21333333333332</v>
      </c>
      <c r="O131" s="8">
        <f t="shared" si="33"/>
        <v>122.21333333333332</v>
      </c>
      <c r="P131" s="5">
        <f t="shared" si="34"/>
        <v>733.28</v>
      </c>
    </row>
    <row r="132" spans="1:16" s="20" customFormat="1" ht="30.75" customHeight="1" thickBot="1" x14ac:dyDescent="0.25">
      <c r="A132" s="21">
        <v>109</v>
      </c>
      <c r="B132" s="31" t="s">
        <v>72</v>
      </c>
      <c r="C132" s="32" t="s">
        <v>30</v>
      </c>
      <c r="D132" s="32">
        <v>54</v>
      </c>
      <c r="E132" s="11">
        <v>137</v>
      </c>
      <c r="F132" s="11">
        <v>138.37</v>
      </c>
      <c r="G132" s="55">
        <v>139.75</v>
      </c>
      <c r="H132" s="56"/>
      <c r="I132" s="2">
        <v>3</v>
      </c>
      <c r="J132" s="22">
        <f t="shared" ref="J132" si="50">AVERAGE(E132:G132)</f>
        <v>138.37333333333333</v>
      </c>
      <c r="K132" s="21">
        <f t="shared" ref="K132" si="51">STDEV(E132:G132)</f>
        <v>1.3750030302996912</v>
      </c>
      <c r="L132" s="3">
        <f t="shared" ref="L132" si="52">K132/J132*100</f>
        <v>0.99369076192403971</v>
      </c>
      <c r="M132" s="21" t="str">
        <f t="shared" ref="M132" si="53">IF(L132&lt;33,"ОДНОРОДНЫЕ","НЕОДНОРОДНЫЕ")</f>
        <v>ОДНОРОДНЫЕ</v>
      </c>
      <c r="N132" s="7">
        <f t="shared" ref="N132" si="54">J132</f>
        <v>138.37333333333333</v>
      </c>
      <c r="O132" s="8">
        <f t="shared" si="33"/>
        <v>138.37333333333333</v>
      </c>
      <c r="P132" s="5">
        <f t="shared" si="34"/>
        <v>7472.16</v>
      </c>
    </row>
    <row r="133" spans="1:16" s="23" customFormat="1" ht="30.75" customHeight="1" thickBot="1" x14ac:dyDescent="0.25">
      <c r="A133" s="27">
        <v>110</v>
      </c>
      <c r="B133" s="31" t="s">
        <v>73</v>
      </c>
      <c r="C133" s="32" t="s">
        <v>30</v>
      </c>
      <c r="D133" s="32">
        <v>26</v>
      </c>
      <c r="E133" s="11">
        <v>223</v>
      </c>
      <c r="F133" s="11">
        <v>225.23</v>
      </c>
      <c r="G133" s="55">
        <v>227.48</v>
      </c>
      <c r="H133" s="56"/>
      <c r="I133" s="2">
        <v>3</v>
      </c>
      <c r="J133" s="26">
        <f t="shared" ref="J133:J148" si="55">AVERAGE(E133:G133)</f>
        <v>225.23666666666668</v>
      </c>
      <c r="K133" s="24">
        <f t="shared" ref="K133:K148" si="56">STDEV(E133:G133)</f>
        <v>2.2400074404638279</v>
      </c>
      <c r="L133" s="3">
        <f t="shared" ref="L133:L148" si="57">K133/J133*100</f>
        <v>0.99451278231659779</v>
      </c>
      <c r="M133" s="24" t="str">
        <f t="shared" ref="M133:M148" si="58">IF(L133&lt;33,"ОДНОРОДНЫЕ","НЕОДНОРОДНЫЕ")</f>
        <v>ОДНОРОДНЫЕ</v>
      </c>
      <c r="N133" s="7">
        <f t="shared" ref="N133:N148" si="59">J133</f>
        <v>225.23666666666668</v>
      </c>
      <c r="O133" s="8">
        <f t="shared" ref="O133:O148" si="60">N133</f>
        <v>225.23666666666668</v>
      </c>
      <c r="P133" s="5">
        <f t="shared" ref="P133:P148" si="61">O133*D133</f>
        <v>5856.1533333333336</v>
      </c>
    </row>
    <row r="134" spans="1:16" s="23" customFormat="1" ht="30.75" customHeight="1" thickBot="1" x14ac:dyDescent="0.25">
      <c r="A134" s="27">
        <v>111</v>
      </c>
      <c r="B134" s="36" t="s">
        <v>74</v>
      </c>
      <c r="C134" s="30" t="s">
        <v>30</v>
      </c>
      <c r="D134" s="30">
        <v>2</v>
      </c>
      <c r="E134" s="11">
        <v>436</v>
      </c>
      <c r="F134" s="11">
        <v>440.36</v>
      </c>
      <c r="G134" s="55">
        <v>444.76</v>
      </c>
      <c r="H134" s="56"/>
      <c r="I134" s="2">
        <v>3</v>
      </c>
      <c r="J134" s="26">
        <f t="shared" si="55"/>
        <v>440.37333333333328</v>
      </c>
      <c r="K134" s="24">
        <f t="shared" si="56"/>
        <v>4.3800152206737009</v>
      </c>
      <c r="L134" s="3">
        <f t="shared" si="57"/>
        <v>0.99461408971335719</v>
      </c>
      <c r="M134" s="24" t="str">
        <f t="shared" si="58"/>
        <v>ОДНОРОДНЫЕ</v>
      </c>
      <c r="N134" s="7">
        <f t="shared" si="59"/>
        <v>440.37333333333328</v>
      </c>
      <c r="O134" s="8">
        <f t="shared" si="60"/>
        <v>440.37333333333328</v>
      </c>
      <c r="P134" s="5">
        <f t="shared" si="61"/>
        <v>880.74666666666656</v>
      </c>
    </row>
    <row r="135" spans="1:16" s="23" customFormat="1" ht="30.75" customHeight="1" thickBot="1" x14ac:dyDescent="0.25">
      <c r="A135" s="27">
        <v>112</v>
      </c>
      <c r="B135" s="37" t="s">
        <v>77</v>
      </c>
      <c r="C135" s="29" t="s">
        <v>30</v>
      </c>
      <c r="D135" s="29">
        <v>2</v>
      </c>
      <c r="E135" s="11">
        <v>181</v>
      </c>
      <c r="F135" s="11">
        <v>182.81</v>
      </c>
      <c r="G135" s="55">
        <v>184.64</v>
      </c>
      <c r="H135" s="56"/>
      <c r="I135" s="2">
        <v>3</v>
      </c>
      <c r="J135" s="26">
        <f t="shared" si="55"/>
        <v>182.81666666666669</v>
      </c>
      <c r="K135" s="24">
        <f t="shared" si="56"/>
        <v>1.8200091574861124</v>
      </c>
      <c r="L135" s="3">
        <f t="shared" si="57"/>
        <v>0.99553787445680308</v>
      </c>
      <c r="M135" s="24" t="str">
        <f t="shared" si="58"/>
        <v>ОДНОРОДНЫЕ</v>
      </c>
      <c r="N135" s="7">
        <f t="shared" si="59"/>
        <v>182.81666666666669</v>
      </c>
      <c r="O135" s="8">
        <f t="shared" si="60"/>
        <v>182.81666666666669</v>
      </c>
      <c r="P135" s="5">
        <f t="shared" si="61"/>
        <v>365.63333333333338</v>
      </c>
    </row>
    <row r="136" spans="1:16" s="23" customFormat="1" ht="30.75" customHeight="1" thickBot="1" x14ac:dyDescent="0.25">
      <c r="A136" s="27">
        <v>113</v>
      </c>
      <c r="B136" s="34" t="s">
        <v>75</v>
      </c>
      <c r="C136" s="32" t="s">
        <v>30</v>
      </c>
      <c r="D136" s="32">
        <v>2</v>
      </c>
      <c r="E136" s="11">
        <v>181</v>
      </c>
      <c r="F136" s="11">
        <v>182.81</v>
      </c>
      <c r="G136" s="55">
        <v>184.64</v>
      </c>
      <c r="H136" s="56"/>
      <c r="I136" s="2">
        <v>3</v>
      </c>
      <c r="J136" s="26">
        <f t="shared" si="55"/>
        <v>182.81666666666669</v>
      </c>
      <c r="K136" s="24">
        <f t="shared" si="56"/>
        <v>1.8200091574861124</v>
      </c>
      <c r="L136" s="3">
        <f t="shared" si="57"/>
        <v>0.99553787445680308</v>
      </c>
      <c r="M136" s="24" t="str">
        <f t="shared" si="58"/>
        <v>ОДНОРОДНЫЕ</v>
      </c>
      <c r="N136" s="7">
        <f t="shared" si="59"/>
        <v>182.81666666666669</v>
      </c>
      <c r="O136" s="8">
        <f t="shared" si="60"/>
        <v>182.81666666666669</v>
      </c>
      <c r="P136" s="5">
        <f t="shared" si="61"/>
        <v>365.63333333333338</v>
      </c>
    </row>
    <row r="137" spans="1:16" s="23" customFormat="1" ht="30.75" customHeight="1" thickBot="1" x14ac:dyDescent="0.25">
      <c r="A137" s="27">
        <v>114</v>
      </c>
      <c r="B137" s="34" t="s">
        <v>74</v>
      </c>
      <c r="C137" s="32" t="s">
        <v>30</v>
      </c>
      <c r="D137" s="32">
        <v>1</v>
      </c>
      <c r="E137" s="11">
        <v>168</v>
      </c>
      <c r="F137" s="11">
        <v>169.68</v>
      </c>
      <c r="G137" s="55">
        <v>171.38</v>
      </c>
      <c r="H137" s="56"/>
      <c r="I137" s="2">
        <v>3</v>
      </c>
      <c r="J137" s="26">
        <f t="shared" si="55"/>
        <v>169.68666666666667</v>
      </c>
      <c r="K137" s="24">
        <f t="shared" si="56"/>
        <v>1.6900098619041624</v>
      </c>
      <c r="L137" s="3">
        <f t="shared" si="57"/>
        <v>0.99595913756973387</v>
      </c>
      <c r="M137" s="24" t="str">
        <f t="shared" si="58"/>
        <v>ОДНОРОДНЫЕ</v>
      </c>
      <c r="N137" s="7">
        <f t="shared" si="59"/>
        <v>169.68666666666667</v>
      </c>
      <c r="O137" s="8">
        <f t="shared" si="60"/>
        <v>169.68666666666667</v>
      </c>
      <c r="P137" s="5">
        <f t="shared" si="61"/>
        <v>169.68666666666667</v>
      </c>
    </row>
    <row r="138" spans="1:16" s="23" customFormat="1" ht="30.75" customHeight="1" thickBot="1" x14ac:dyDescent="0.25">
      <c r="A138" s="27">
        <v>115</v>
      </c>
      <c r="B138" s="34" t="s">
        <v>78</v>
      </c>
      <c r="C138" s="32" t="s">
        <v>30</v>
      </c>
      <c r="D138" s="32">
        <v>2</v>
      </c>
      <c r="E138" s="11">
        <v>147</v>
      </c>
      <c r="F138" s="11">
        <v>148.47</v>
      </c>
      <c r="G138" s="55">
        <v>149.94999999999999</v>
      </c>
      <c r="H138" s="56"/>
      <c r="I138" s="2">
        <v>3</v>
      </c>
      <c r="J138" s="26">
        <f t="shared" si="55"/>
        <v>148.47333333333333</v>
      </c>
      <c r="K138" s="24">
        <f t="shared" si="56"/>
        <v>1.4750028248560465</v>
      </c>
      <c r="L138" s="3">
        <f t="shared" si="57"/>
        <v>0.99344629216652591</v>
      </c>
      <c r="M138" s="24" t="str">
        <f t="shared" si="58"/>
        <v>ОДНОРОДНЫЕ</v>
      </c>
      <c r="N138" s="7">
        <f t="shared" si="59"/>
        <v>148.47333333333333</v>
      </c>
      <c r="O138" s="8">
        <f t="shared" si="60"/>
        <v>148.47333333333333</v>
      </c>
      <c r="P138" s="5">
        <f t="shared" si="61"/>
        <v>296.94666666666666</v>
      </c>
    </row>
    <row r="139" spans="1:16" s="23" customFormat="1" ht="30.75" customHeight="1" thickBot="1" x14ac:dyDescent="0.25">
      <c r="A139" s="27">
        <v>116</v>
      </c>
      <c r="B139" s="34" t="s">
        <v>78</v>
      </c>
      <c r="C139" s="32" t="s">
        <v>30</v>
      </c>
      <c r="D139" s="32">
        <v>4</v>
      </c>
      <c r="E139" s="11">
        <v>115</v>
      </c>
      <c r="F139" s="11">
        <v>116.15</v>
      </c>
      <c r="G139" s="55">
        <v>117.31</v>
      </c>
      <c r="H139" s="56"/>
      <c r="I139" s="2">
        <v>3</v>
      </c>
      <c r="J139" s="26">
        <f t="shared" si="55"/>
        <v>116.15333333333335</v>
      </c>
      <c r="K139" s="24">
        <f t="shared" si="56"/>
        <v>1.1550036074979748</v>
      </c>
      <c r="L139" s="3">
        <f t="shared" si="57"/>
        <v>0.99437835691153187</v>
      </c>
      <c r="M139" s="24" t="str">
        <f t="shared" si="58"/>
        <v>ОДНОРОДНЫЕ</v>
      </c>
      <c r="N139" s="7">
        <f t="shared" si="59"/>
        <v>116.15333333333335</v>
      </c>
      <c r="O139" s="8">
        <f t="shared" si="60"/>
        <v>116.15333333333335</v>
      </c>
      <c r="P139" s="5">
        <f t="shared" si="61"/>
        <v>464.6133333333334</v>
      </c>
    </row>
    <row r="140" spans="1:16" s="23" customFormat="1" ht="30.75" customHeight="1" thickBot="1" x14ac:dyDescent="0.25">
      <c r="A140" s="27">
        <v>117</v>
      </c>
      <c r="B140" s="34" t="s">
        <v>79</v>
      </c>
      <c r="C140" s="32" t="s">
        <v>30</v>
      </c>
      <c r="D140" s="32">
        <v>56</v>
      </c>
      <c r="E140" s="11">
        <v>223</v>
      </c>
      <c r="F140" s="11">
        <v>225.23</v>
      </c>
      <c r="G140" s="55">
        <v>227.48</v>
      </c>
      <c r="H140" s="56"/>
      <c r="I140" s="2">
        <v>3</v>
      </c>
      <c r="J140" s="26">
        <f t="shared" si="55"/>
        <v>225.23666666666668</v>
      </c>
      <c r="K140" s="24">
        <f t="shared" si="56"/>
        <v>2.2400074404638279</v>
      </c>
      <c r="L140" s="3">
        <f t="shared" si="57"/>
        <v>0.99451278231659779</v>
      </c>
      <c r="M140" s="24" t="str">
        <f t="shared" si="58"/>
        <v>ОДНОРОДНЫЕ</v>
      </c>
      <c r="N140" s="7">
        <f t="shared" si="59"/>
        <v>225.23666666666668</v>
      </c>
      <c r="O140" s="8">
        <f t="shared" si="60"/>
        <v>225.23666666666668</v>
      </c>
      <c r="P140" s="5">
        <f t="shared" si="61"/>
        <v>12613.253333333334</v>
      </c>
    </row>
    <row r="141" spans="1:16" s="23" customFormat="1" ht="30.75" customHeight="1" thickBot="1" x14ac:dyDescent="0.25">
      <c r="A141" s="27">
        <v>118</v>
      </c>
      <c r="B141" s="34" t="s">
        <v>80</v>
      </c>
      <c r="C141" s="32" t="s">
        <v>30</v>
      </c>
      <c r="D141" s="32">
        <v>4</v>
      </c>
      <c r="E141" s="11">
        <v>158</v>
      </c>
      <c r="F141" s="11">
        <v>159.58000000000001</v>
      </c>
      <c r="G141" s="55">
        <v>161.18</v>
      </c>
      <c r="H141" s="56"/>
      <c r="I141" s="2">
        <v>3</v>
      </c>
      <c r="J141" s="26">
        <f t="shared" si="55"/>
        <v>159.58666666666667</v>
      </c>
      <c r="K141" s="24">
        <f t="shared" si="56"/>
        <v>1.590010482145745</v>
      </c>
      <c r="L141" s="3">
        <f t="shared" si="57"/>
        <v>0.99633040488704883</v>
      </c>
      <c r="M141" s="24" t="str">
        <f t="shared" si="58"/>
        <v>ОДНОРОДНЫЕ</v>
      </c>
      <c r="N141" s="7">
        <f t="shared" si="59"/>
        <v>159.58666666666667</v>
      </c>
      <c r="O141" s="8">
        <f t="shared" si="60"/>
        <v>159.58666666666667</v>
      </c>
      <c r="P141" s="5">
        <f t="shared" si="61"/>
        <v>638.34666666666669</v>
      </c>
    </row>
    <row r="142" spans="1:16" s="23" customFormat="1" ht="30.75" customHeight="1" thickBot="1" x14ac:dyDescent="0.25">
      <c r="A142" s="27">
        <v>119</v>
      </c>
      <c r="B142" s="34" t="s">
        <v>81</v>
      </c>
      <c r="C142" s="32" t="s">
        <v>30</v>
      </c>
      <c r="D142" s="32">
        <v>2</v>
      </c>
      <c r="E142" s="11">
        <v>121</v>
      </c>
      <c r="F142" s="11">
        <v>122.21</v>
      </c>
      <c r="G142" s="55">
        <v>123.43</v>
      </c>
      <c r="H142" s="56"/>
      <c r="I142" s="2">
        <v>3</v>
      </c>
      <c r="J142" s="26">
        <f t="shared" si="55"/>
        <v>122.21333333333332</v>
      </c>
      <c r="K142" s="24">
        <f t="shared" si="56"/>
        <v>1.2150034293504448</v>
      </c>
      <c r="L142" s="3">
        <f t="shared" si="57"/>
        <v>0.99416601790621173</v>
      </c>
      <c r="M142" s="24" t="str">
        <f t="shared" si="58"/>
        <v>ОДНОРОДНЫЕ</v>
      </c>
      <c r="N142" s="7">
        <f t="shared" si="59"/>
        <v>122.21333333333332</v>
      </c>
      <c r="O142" s="8">
        <f t="shared" si="60"/>
        <v>122.21333333333332</v>
      </c>
      <c r="P142" s="5">
        <f t="shared" si="61"/>
        <v>244.42666666666665</v>
      </c>
    </row>
    <row r="143" spans="1:16" s="23" customFormat="1" ht="30.75" customHeight="1" thickBot="1" x14ac:dyDescent="0.25">
      <c r="A143" s="27">
        <v>120</v>
      </c>
      <c r="B143" s="34" t="s">
        <v>82</v>
      </c>
      <c r="C143" s="32" t="s">
        <v>30</v>
      </c>
      <c r="D143" s="32">
        <v>2</v>
      </c>
      <c r="E143" s="11">
        <v>147</v>
      </c>
      <c r="F143" s="11">
        <v>148.47</v>
      </c>
      <c r="G143" s="55">
        <v>149.94999999999999</v>
      </c>
      <c r="H143" s="56"/>
      <c r="I143" s="2">
        <v>3</v>
      </c>
      <c r="J143" s="26">
        <f t="shared" si="55"/>
        <v>148.47333333333333</v>
      </c>
      <c r="K143" s="24">
        <f t="shared" si="56"/>
        <v>1.4750028248560465</v>
      </c>
      <c r="L143" s="3">
        <f t="shared" si="57"/>
        <v>0.99344629216652591</v>
      </c>
      <c r="M143" s="24" t="str">
        <f t="shared" si="58"/>
        <v>ОДНОРОДНЫЕ</v>
      </c>
      <c r="N143" s="7">
        <f t="shared" si="59"/>
        <v>148.47333333333333</v>
      </c>
      <c r="O143" s="8">
        <f t="shared" si="60"/>
        <v>148.47333333333333</v>
      </c>
      <c r="P143" s="5">
        <f t="shared" si="61"/>
        <v>296.94666666666666</v>
      </c>
    </row>
    <row r="144" spans="1:16" s="23" customFormat="1" ht="30.75" customHeight="1" thickBot="1" x14ac:dyDescent="0.25">
      <c r="A144" s="27">
        <v>121</v>
      </c>
      <c r="B144" s="34" t="s">
        <v>83</v>
      </c>
      <c r="C144" s="32" t="s">
        <v>30</v>
      </c>
      <c r="D144" s="32">
        <v>2</v>
      </c>
      <c r="E144" s="11">
        <v>181</v>
      </c>
      <c r="F144" s="11">
        <v>182.81</v>
      </c>
      <c r="G144" s="55">
        <v>184.64</v>
      </c>
      <c r="H144" s="56"/>
      <c r="I144" s="2">
        <v>3</v>
      </c>
      <c r="J144" s="26">
        <f t="shared" si="55"/>
        <v>182.81666666666669</v>
      </c>
      <c r="K144" s="24">
        <f t="shared" si="56"/>
        <v>1.8200091574861124</v>
      </c>
      <c r="L144" s="3">
        <f t="shared" si="57"/>
        <v>0.99553787445680308</v>
      </c>
      <c r="M144" s="24" t="str">
        <f t="shared" si="58"/>
        <v>ОДНОРОДНЫЕ</v>
      </c>
      <c r="N144" s="7">
        <f t="shared" si="59"/>
        <v>182.81666666666669</v>
      </c>
      <c r="O144" s="8">
        <f t="shared" si="60"/>
        <v>182.81666666666669</v>
      </c>
      <c r="P144" s="5">
        <f t="shared" si="61"/>
        <v>365.63333333333338</v>
      </c>
    </row>
    <row r="145" spans="1:16" s="23" customFormat="1" ht="30.75" customHeight="1" thickBot="1" x14ac:dyDescent="0.25">
      <c r="A145" s="27">
        <v>122</v>
      </c>
      <c r="B145" s="34" t="s">
        <v>84</v>
      </c>
      <c r="C145" s="32" t="s">
        <v>30</v>
      </c>
      <c r="D145" s="32">
        <v>2</v>
      </c>
      <c r="E145" s="11">
        <v>181</v>
      </c>
      <c r="F145" s="11">
        <v>182.81</v>
      </c>
      <c r="G145" s="55">
        <v>184.64</v>
      </c>
      <c r="H145" s="56"/>
      <c r="I145" s="2">
        <v>3</v>
      </c>
      <c r="J145" s="26">
        <f t="shared" si="55"/>
        <v>182.81666666666669</v>
      </c>
      <c r="K145" s="24">
        <f t="shared" si="56"/>
        <v>1.8200091574861124</v>
      </c>
      <c r="L145" s="3">
        <f t="shared" si="57"/>
        <v>0.99553787445680308</v>
      </c>
      <c r="M145" s="24" t="str">
        <f t="shared" si="58"/>
        <v>ОДНОРОДНЫЕ</v>
      </c>
      <c r="N145" s="7">
        <f t="shared" si="59"/>
        <v>182.81666666666669</v>
      </c>
      <c r="O145" s="8">
        <f t="shared" si="60"/>
        <v>182.81666666666669</v>
      </c>
      <c r="P145" s="5">
        <f t="shared" si="61"/>
        <v>365.63333333333338</v>
      </c>
    </row>
    <row r="146" spans="1:16" s="23" customFormat="1" ht="30.75" customHeight="1" thickBot="1" x14ac:dyDescent="0.25">
      <c r="A146" s="27">
        <v>123</v>
      </c>
      <c r="B146" s="34" t="s">
        <v>85</v>
      </c>
      <c r="C146" s="32" t="s">
        <v>30</v>
      </c>
      <c r="D146" s="32">
        <v>2</v>
      </c>
      <c r="E146" s="11">
        <v>207</v>
      </c>
      <c r="F146" s="11">
        <v>209.07</v>
      </c>
      <c r="G146" s="55">
        <v>211.16</v>
      </c>
      <c r="H146" s="56"/>
      <c r="I146" s="2">
        <v>3</v>
      </c>
      <c r="J146" s="26">
        <f t="shared" si="55"/>
        <v>209.07666666666668</v>
      </c>
      <c r="K146" s="24">
        <f t="shared" si="56"/>
        <v>2.0800080128050773</v>
      </c>
      <c r="L146" s="3">
        <f t="shared" si="57"/>
        <v>0.9948542063382223</v>
      </c>
      <c r="M146" s="24" t="str">
        <f t="shared" si="58"/>
        <v>ОДНОРОДНЫЕ</v>
      </c>
      <c r="N146" s="7">
        <f t="shared" si="59"/>
        <v>209.07666666666668</v>
      </c>
      <c r="O146" s="8">
        <f t="shared" si="60"/>
        <v>209.07666666666668</v>
      </c>
      <c r="P146" s="5">
        <f t="shared" si="61"/>
        <v>418.15333333333336</v>
      </c>
    </row>
    <row r="147" spans="1:16" s="23" customFormat="1" ht="30.75" customHeight="1" thickBot="1" x14ac:dyDescent="0.25">
      <c r="A147" s="27">
        <v>124</v>
      </c>
      <c r="B147" s="34" t="s">
        <v>86</v>
      </c>
      <c r="C147" s="32" t="s">
        <v>30</v>
      </c>
      <c r="D147" s="32">
        <v>2</v>
      </c>
      <c r="E147" s="11">
        <v>147</v>
      </c>
      <c r="F147" s="11">
        <v>148.47</v>
      </c>
      <c r="G147" s="55">
        <v>149.94999999999999</v>
      </c>
      <c r="H147" s="56"/>
      <c r="I147" s="2">
        <v>3</v>
      </c>
      <c r="J147" s="26">
        <f t="shared" si="55"/>
        <v>148.47333333333333</v>
      </c>
      <c r="K147" s="24">
        <f t="shared" si="56"/>
        <v>1.4750028248560465</v>
      </c>
      <c r="L147" s="3">
        <f t="shared" si="57"/>
        <v>0.99344629216652591</v>
      </c>
      <c r="M147" s="24" t="str">
        <f t="shared" si="58"/>
        <v>ОДНОРОДНЫЕ</v>
      </c>
      <c r="N147" s="7">
        <f t="shared" si="59"/>
        <v>148.47333333333333</v>
      </c>
      <c r="O147" s="8">
        <f t="shared" si="60"/>
        <v>148.47333333333333</v>
      </c>
      <c r="P147" s="5">
        <f t="shared" si="61"/>
        <v>296.94666666666666</v>
      </c>
    </row>
    <row r="148" spans="1:16" s="23" customFormat="1" ht="30.75" customHeight="1" thickBot="1" x14ac:dyDescent="0.25">
      <c r="A148" s="27">
        <v>125</v>
      </c>
      <c r="B148" s="34" t="s">
        <v>87</v>
      </c>
      <c r="C148" s="32" t="s">
        <v>30</v>
      </c>
      <c r="D148" s="32">
        <v>1</v>
      </c>
      <c r="E148" s="11">
        <v>181</v>
      </c>
      <c r="F148" s="11">
        <v>182.81</v>
      </c>
      <c r="G148" s="55">
        <v>184.64</v>
      </c>
      <c r="H148" s="56"/>
      <c r="I148" s="2">
        <v>3</v>
      </c>
      <c r="J148" s="26">
        <f t="shared" si="55"/>
        <v>182.81666666666669</v>
      </c>
      <c r="K148" s="24">
        <f t="shared" si="56"/>
        <v>1.8200091574861124</v>
      </c>
      <c r="L148" s="3">
        <f t="shared" si="57"/>
        <v>0.99553787445680308</v>
      </c>
      <c r="M148" s="24" t="str">
        <f t="shared" si="58"/>
        <v>ОДНОРОДНЫЕ</v>
      </c>
      <c r="N148" s="7">
        <f t="shared" si="59"/>
        <v>182.81666666666669</v>
      </c>
      <c r="O148" s="8">
        <f t="shared" si="60"/>
        <v>182.81666666666669</v>
      </c>
      <c r="P148" s="5">
        <f t="shared" si="61"/>
        <v>182.81666666666669</v>
      </c>
    </row>
    <row r="149" spans="1:16" ht="36.6" customHeight="1" x14ac:dyDescent="0.2">
      <c r="A149" s="68" t="s">
        <v>27</v>
      </c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35">
        <f>SUM(P10:P148)</f>
        <v>659408.1799999997</v>
      </c>
    </row>
    <row r="150" spans="1:16" ht="71.25" customHeight="1" x14ac:dyDescent="0.2">
      <c r="A150" s="70" t="s">
        <v>18</v>
      </c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</row>
    <row r="151" spans="1:16" ht="167.25" customHeight="1" x14ac:dyDescent="0.2">
      <c r="A151" s="69" t="s">
        <v>9</v>
      </c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</row>
    <row r="152" spans="1:16" ht="69.599999999999994" customHeight="1" x14ac:dyDescent="0.2">
      <c r="A152" s="4"/>
      <c r="B152" s="67" t="s">
        <v>19</v>
      </c>
      <c r="C152" s="67"/>
      <c r="D152" s="67"/>
      <c r="E152" s="67"/>
      <c r="F152" s="67"/>
      <c r="G152" s="67"/>
      <c r="H152" s="67"/>
      <c r="I152" s="67"/>
      <c r="J152" s="67"/>
      <c r="K152" s="67"/>
      <c r="L152" s="66" t="s">
        <v>20</v>
      </c>
      <c r="M152" s="66"/>
      <c r="N152" s="4"/>
      <c r="O152" s="4"/>
    </row>
    <row r="153" spans="1:16" ht="15" customHeight="1" x14ac:dyDescent="0.2"/>
    <row r="154" spans="1:16" hidden="1" x14ac:dyDescent="0.2"/>
  </sheetData>
  <mergeCells count="344">
    <mergeCell ref="A27:A28"/>
    <mergeCell ref="A29:A30"/>
    <mergeCell ref="A48:A49"/>
    <mergeCell ref="A50:A51"/>
    <mergeCell ref="A52:A53"/>
    <mergeCell ref="A11:A12"/>
    <mergeCell ref="G138:H138"/>
    <mergeCell ref="G148:H148"/>
    <mergeCell ref="G147:H147"/>
    <mergeCell ref="G133:H133"/>
    <mergeCell ref="G134:H134"/>
    <mergeCell ref="G135:H135"/>
    <mergeCell ref="G136:H136"/>
    <mergeCell ref="G137:H137"/>
    <mergeCell ref="G139:H139"/>
    <mergeCell ref="G140:H140"/>
    <mergeCell ref="G141:H141"/>
    <mergeCell ref="G142:H142"/>
    <mergeCell ref="G143:H143"/>
    <mergeCell ref="G144:H144"/>
    <mergeCell ref="G145:H145"/>
    <mergeCell ref="G123:H123"/>
    <mergeCell ref="G120:H120"/>
    <mergeCell ref="G121:H121"/>
    <mergeCell ref="G115:H115"/>
    <mergeCell ref="G116:H116"/>
    <mergeCell ref="G117:H117"/>
    <mergeCell ref="G118:H118"/>
    <mergeCell ref="A25:A26"/>
    <mergeCell ref="K78:K79"/>
    <mergeCell ref="L78:L79"/>
    <mergeCell ref="M78:M79"/>
    <mergeCell ref="N78:N79"/>
    <mergeCell ref="P78:P79"/>
    <mergeCell ref="O78:O79"/>
    <mergeCell ref="E78:E79"/>
    <mergeCell ref="F78:F79"/>
    <mergeCell ref="G78:H79"/>
    <mergeCell ref="I78:I79"/>
    <mergeCell ref="J78:J79"/>
    <mergeCell ref="P74:P75"/>
    <mergeCell ref="E76:E77"/>
    <mergeCell ref="F76:F77"/>
    <mergeCell ref="G76:H77"/>
    <mergeCell ref="I76:I77"/>
    <mergeCell ref="J76:J77"/>
    <mergeCell ref="K76:K77"/>
    <mergeCell ref="L76:L77"/>
    <mergeCell ref="M76:M77"/>
    <mergeCell ref="N76:N77"/>
    <mergeCell ref="O76:O77"/>
    <mergeCell ref="P76:P77"/>
    <mergeCell ref="K74:K75"/>
    <mergeCell ref="L74:L75"/>
    <mergeCell ref="M74:M75"/>
    <mergeCell ref="N74:N75"/>
    <mergeCell ref="O74:O75"/>
    <mergeCell ref="E74:E75"/>
    <mergeCell ref="F74:F75"/>
    <mergeCell ref="G74:H75"/>
    <mergeCell ref="I74:I75"/>
    <mergeCell ref="J74:J75"/>
    <mergeCell ref="N52:N53"/>
    <mergeCell ref="O52:O53"/>
    <mergeCell ref="P52:P53"/>
    <mergeCell ref="E54:E55"/>
    <mergeCell ref="F54:F55"/>
    <mergeCell ref="G54:H55"/>
    <mergeCell ref="I54:I55"/>
    <mergeCell ref="J54:J55"/>
    <mergeCell ref="K54:K55"/>
    <mergeCell ref="L54:L55"/>
    <mergeCell ref="M54:M55"/>
    <mergeCell ref="N54:N55"/>
    <mergeCell ref="O54:O55"/>
    <mergeCell ref="P54:P55"/>
    <mergeCell ref="I52:I53"/>
    <mergeCell ref="J52:J53"/>
    <mergeCell ref="K52:K53"/>
    <mergeCell ref="L52:L53"/>
    <mergeCell ref="M52:M53"/>
    <mergeCell ref="E52:E53"/>
    <mergeCell ref="F52:F53"/>
    <mergeCell ref="N48:N49"/>
    <mergeCell ref="O48:O49"/>
    <mergeCell ref="P48:P49"/>
    <mergeCell ref="E50:E51"/>
    <mergeCell ref="F50:F51"/>
    <mergeCell ref="G50:H51"/>
    <mergeCell ref="I50:I51"/>
    <mergeCell ref="J50:J51"/>
    <mergeCell ref="K50:K51"/>
    <mergeCell ref="L50:L51"/>
    <mergeCell ref="M50:M51"/>
    <mergeCell ref="N50:N51"/>
    <mergeCell ref="O50:O51"/>
    <mergeCell ref="P50:P51"/>
    <mergeCell ref="I48:I49"/>
    <mergeCell ref="J48:J49"/>
    <mergeCell ref="K48:K49"/>
    <mergeCell ref="L48:L49"/>
    <mergeCell ref="M48:M49"/>
    <mergeCell ref="E48:E49"/>
    <mergeCell ref="F48:F49"/>
    <mergeCell ref="G48:H49"/>
    <mergeCell ref="N29:N30"/>
    <mergeCell ref="O29:O30"/>
    <mergeCell ref="P29:P30"/>
    <mergeCell ref="E31:E32"/>
    <mergeCell ref="F31:F32"/>
    <mergeCell ref="G31:H32"/>
    <mergeCell ref="I31:I32"/>
    <mergeCell ref="J31:J32"/>
    <mergeCell ref="K31:K32"/>
    <mergeCell ref="L31:L32"/>
    <mergeCell ref="M31:M32"/>
    <mergeCell ref="N31:N32"/>
    <mergeCell ref="O31:O32"/>
    <mergeCell ref="P31:P32"/>
    <mergeCell ref="I29:I30"/>
    <mergeCell ref="J29:J30"/>
    <mergeCell ref="K29:K30"/>
    <mergeCell ref="L29:L30"/>
    <mergeCell ref="M29:M30"/>
    <mergeCell ref="E29:E30"/>
    <mergeCell ref="F29:F30"/>
    <mergeCell ref="G29:H30"/>
    <mergeCell ref="P25:P26"/>
    <mergeCell ref="E27:E28"/>
    <mergeCell ref="F27:F28"/>
    <mergeCell ref="G27:H28"/>
    <mergeCell ref="I27:I28"/>
    <mergeCell ref="J27:J28"/>
    <mergeCell ref="K27:K28"/>
    <mergeCell ref="L27:L28"/>
    <mergeCell ref="M27:M28"/>
    <mergeCell ref="N27:N28"/>
    <mergeCell ref="O27:O28"/>
    <mergeCell ref="P27:P28"/>
    <mergeCell ref="I25:I26"/>
    <mergeCell ref="J25:J26"/>
    <mergeCell ref="K25:K26"/>
    <mergeCell ref="L25:L26"/>
    <mergeCell ref="M25:M26"/>
    <mergeCell ref="E25:E26"/>
    <mergeCell ref="F25:F26"/>
    <mergeCell ref="G25:H26"/>
    <mergeCell ref="J21:J22"/>
    <mergeCell ref="K21:K22"/>
    <mergeCell ref="L21:L22"/>
    <mergeCell ref="M21:M22"/>
    <mergeCell ref="E21:E22"/>
    <mergeCell ref="F21:F22"/>
    <mergeCell ref="G21:H22"/>
    <mergeCell ref="N25:N26"/>
    <mergeCell ref="O25:O26"/>
    <mergeCell ref="E23:E24"/>
    <mergeCell ref="F23:F24"/>
    <mergeCell ref="G23:H24"/>
    <mergeCell ref="I23:I24"/>
    <mergeCell ref="J23:J24"/>
    <mergeCell ref="K23:K24"/>
    <mergeCell ref="L23:L24"/>
    <mergeCell ref="M23:M24"/>
    <mergeCell ref="N23:N24"/>
    <mergeCell ref="G119:H119"/>
    <mergeCell ref="G110:H110"/>
    <mergeCell ref="G111:H111"/>
    <mergeCell ref="G112:H112"/>
    <mergeCell ref="G113:H113"/>
    <mergeCell ref="G114:H114"/>
    <mergeCell ref="G105:H105"/>
    <mergeCell ref="G106:H106"/>
    <mergeCell ref="G107:H107"/>
    <mergeCell ref="G108:H108"/>
    <mergeCell ref="G109:H109"/>
    <mergeCell ref="G100:H100"/>
    <mergeCell ref="G101:H101"/>
    <mergeCell ref="G102:H102"/>
    <mergeCell ref="G103:H103"/>
    <mergeCell ref="G104:H104"/>
    <mergeCell ref="G95:H95"/>
    <mergeCell ref="G96:H96"/>
    <mergeCell ref="G97:H97"/>
    <mergeCell ref="G98:H98"/>
    <mergeCell ref="G99:H99"/>
    <mergeCell ref="G91:H91"/>
    <mergeCell ref="G92:H92"/>
    <mergeCell ref="G93:H93"/>
    <mergeCell ref="G94:H94"/>
    <mergeCell ref="G85:H85"/>
    <mergeCell ref="G86:H86"/>
    <mergeCell ref="G87:H87"/>
    <mergeCell ref="G88:H88"/>
    <mergeCell ref="G89:H89"/>
    <mergeCell ref="G81:H81"/>
    <mergeCell ref="G82:H82"/>
    <mergeCell ref="G83:H83"/>
    <mergeCell ref="G84:H84"/>
    <mergeCell ref="G70:H70"/>
    <mergeCell ref="G71:H71"/>
    <mergeCell ref="G72:H72"/>
    <mergeCell ref="G73:H73"/>
    <mergeCell ref="G90:H90"/>
    <mergeCell ref="G67:H67"/>
    <mergeCell ref="G68:H68"/>
    <mergeCell ref="G69:H69"/>
    <mergeCell ref="G60:H60"/>
    <mergeCell ref="G61:H61"/>
    <mergeCell ref="G62:H62"/>
    <mergeCell ref="G63:H63"/>
    <mergeCell ref="G64:H64"/>
    <mergeCell ref="G80:H80"/>
    <mergeCell ref="P11:P12"/>
    <mergeCell ref="G10:H10"/>
    <mergeCell ref="G13:H13"/>
    <mergeCell ref="K11:K12"/>
    <mergeCell ref="L11:L12"/>
    <mergeCell ref="M11:M12"/>
    <mergeCell ref="N11:N12"/>
    <mergeCell ref="O11:O12"/>
    <mergeCell ref="G56:H56"/>
    <mergeCell ref="G52:H53"/>
    <mergeCell ref="G45:H45"/>
    <mergeCell ref="G46:H46"/>
    <mergeCell ref="G47:H47"/>
    <mergeCell ref="G40:H40"/>
    <mergeCell ref="G41:H41"/>
    <mergeCell ref="G42:H42"/>
    <mergeCell ref="G43:H43"/>
    <mergeCell ref="G44:H44"/>
    <mergeCell ref="N21:N22"/>
    <mergeCell ref="O21:O22"/>
    <mergeCell ref="P21:P22"/>
    <mergeCell ref="O23:O24"/>
    <mergeCell ref="P23:P24"/>
    <mergeCell ref="I21:I22"/>
    <mergeCell ref="E11:E12"/>
    <mergeCell ref="F11:F12"/>
    <mergeCell ref="G11:H12"/>
    <mergeCell ref="I11:I12"/>
    <mergeCell ref="J11:J12"/>
    <mergeCell ref="B76:B77"/>
    <mergeCell ref="C76:C77"/>
    <mergeCell ref="D76:D77"/>
    <mergeCell ref="B78:B79"/>
    <mergeCell ref="C78:C79"/>
    <mergeCell ref="D78:D79"/>
    <mergeCell ref="B54:B55"/>
    <mergeCell ref="C54:C55"/>
    <mergeCell ref="D54:D55"/>
    <mergeCell ref="B74:B75"/>
    <mergeCell ref="C74:C75"/>
    <mergeCell ref="D74:D75"/>
    <mergeCell ref="B50:B51"/>
    <mergeCell ref="C50:C51"/>
    <mergeCell ref="D50:D51"/>
    <mergeCell ref="B52:B53"/>
    <mergeCell ref="C52:C53"/>
    <mergeCell ref="D52:D53"/>
    <mergeCell ref="B31:B32"/>
    <mergeCell ref="C31:C32"/>
    <mergeCell ref="D31:D32"/>
    <mergeCell ref="B48:B49"/>
    <mergeCell ref="C48:C49"/>
    <mergeCell ref="D48:D49"/>
    <mergeCell ref="B27:B28"/>
    <mergeCell ref="C27:C28"/>
    <mergeCell ref="D27:D28"/>
    <mergeCell ref="B29:B30"/>
    <mergeCell ref="C29:C30"/>
    <mergeCell ref="D29:D30"/>
    <mergeCell ref="B23:B24"/>
    <mergeCell ref="C23:C24"/>
    <mergeCell ref="D23:D24"/>
    <mergeCell ref="B25:B26"/>
    <mergeCell ref="C25:C26"/>
    <mergeCell ref="D25:D26"/>
    <mergeCell ref="B11:B12"/>
    <mergeCell ref="C11:C12"/>
    <mergeCell ref="D11:D12"/>
    <mergeCell ref="B21:B22"/>
    <mergeCell ref="C21:C22"/>
    <mergeCell ref="D21:D22"/>
    <mergeCell ref="L152:M152"/>
    <mergeCell ref="I152:K152"/>
    <mergeCell ref="A149:O149"/>
    <mergeCell ref="A151:P151"/>
    <mergeCell ref="B152:H152"/>
    <mergeCell ref="A150:P150"/>
    <mergeCell ref="G132:H132"/>
    <mergeCell ref="G127:H127"/>
    <mergeCell ref="G128:H128"/>
    <mergeCell ref="G129:H129"/>
    <mergeCell ref="G130:H130"/>
    <mergeCell ref="G131:H131"/>
    <mergeCell ref="G146:H146"/>
    <mergeCell ref="N1:P1"/>
    <mergeCell ref="D2:N2"/>
    <mergeCell ref="A4:B4"/>
    <mergeCell ref="C4:P4"/>
    <mergeCell ref="A6:P6"/>
    <mergeCell ref="A3:B3"/>
    <mergeCell ref="C3:P3"/>
    <mergeCell ref="A5:B5"/>
    <mergeCell ref="C5:P5"/>
    <mergeCell ref="G126:H126"/>
    <mergeCell ref="G9:H9"/>
    <mergeCell ref="G122:H122"/>
    <mergeCell ref="G124:H124"/>
    <mergeCell ref="G125:H125"/>
    <mergeCell ref="G14:H14"/>
    <mergeCell ref="G15:H15"/>
    <mergeCell ref="G16:H16"/>
    <mergeCell ref="G17:H17"/>
    <mergeCell ref="G18:H18"/>
    <mergeCell ref="G19:H19"/>
    <mergeCell ref="G20:H20"/>
    <mergeCell ref="G35:H35"/>
    <mergeCell ref="G36:H36"/>
    <mergeCell ref="G37:H37"/>
    <mergeCell ref="G38:H38"/>
    <mergeCell ref="G39:H39"/>
    <mergeCell ref="G33:H33"/>
    <mergeCell ref="G34:H34"/>
    <mergeCell ref="G57:H57"/>
    <mergeCell ref="G58:H58"/>
    <mergeCell ref="G59:H59"/>
    <mergeCell ref="G65:H65"/>
    <mergeCell ref="G66:H66"/>
    <mergeCell ref="A7:A8"/>
    <mergeCell ref="P7:P8"/>
    <mergeCell ref="C7:C8"/>
    <mergeCell ref="D7:D8"/>
    <mergeCell ref="L7:L8"/>
    <mergeCell ref="M7:M8"/>
    <mergeCell ref="N7:N8"/>
    <mergeCell ref="E7:H7"/>
    <mergeCell ref="G8:H8"/>
    <mergeCell ref="B7:B8"/>
    <mergeCell ref="I7:I8"/>
    <mergeCell ref="J7:J8"/>
    <mergeCell ref="K7:K8"/>
    <mergeCell ref="O7:O8"/>
  </mergeCells>
  <conditionalFormatting sqref="M122">
    <cfRule type="containsText" dxfId="83" priority="745" operator="containsText" text="НЕОДНОРОДНЫЕ">
      <formula>NOT(ISERROR(SEARCH("НЕОДНОРОДНЫЕ",M122)))</formula>
    </cfRule>
    <cfRule type="containsText" dxfId="82" priority="746" operator="containsText" text="ОДНОРОДНЫЕ">
      <formula>NOT(ISERROR(SEARCH("ОДНОРОДНЫЕ",M122)))</formula>
    </cfRule>
    <cfRule type="containsText" dxfId="81" priority="747" operator="containsText" text="НЕОДНОРОДНЫЕ">
      <formula>NOT(ISERROR(SEARCH("НЕОДНОРОДНЫЕ",M122)))</formula>
    </cfRule>
  </conditionalFormatting>
  <conditionalFormatting sqref="M122">
    <cfRule type="containsText" dxfId="80" priority="748" operator="containsText" text="НЕ">
      <formula>NOT(ISERROR(SEARCH("НЕ",M122)))</formula>
    </cfRule>
    <cfRule type="containsText" dxfId="79" priority="749" operator="containsText" text="ОДНОРОДНЫЕ">
      <formula>NOT(ISERROR(SEARCH("ОДНОРОДНЫЕ",M122)))</formula>
    </cfRule>
    <cfRule type="containsText" dxfId="78" priority="750" operator="containsText" text="НЕОДНОРОДНЫЕ">
      <formula>NOT(ISERROR(SEARCH("НЕОДНОРОДНЫЕ",M122)))</formula>
    </cfRule>
  </conditionalFormatting>
  <conditionalFormatting sqref="M124">
    <cfRule type="containsText" dxfId="77" priority="739" operator="containsText" text="НЕОДНОРОДНЫЕ">
      <formula>NOT(ISERROR(SEARCH("НЕОДНОРОДНЫЕ",M124)))</formula>
    </cfRule>
    <cfRule type="containsText" dxfId="76" priority="740" operator="containsText" text="ОДНОРОДНЫЕ">
      <formula>NOT(ISERROR(SEARCH("ОДНОРОДНЫЕ",M124)))</formula>
    </cfRule>
    <cfRule type="containsText" dxfId="75" priority="741" operator="containsText" text="НЕОДНОРОДНЫЕ">
      <formula>NOT(ISERROR(SEARCH("НЕОДНОРОДНЫЕ",M124)))</formula>
    </cfRule>
  </conditionalFormatting>
  <conditionalFormatting sqref="M124">
    <cfRule type="containsText" dxfId="74" priority="742" operator="containsText" text="НЕ">
      <formula>NOT(ISERROR(SEARCH("НЕ",M124)))</formula>
    </cfRule>
    <cfRule type="containsText" dxfId="73" priority="743" operator="containsText" text="ОДНОРОДНЫЕ">
      <formula>NOT(ISERROR(SEARCH("ОДНОРОДНЫЕ",M124)))</formula>
    </cfRule>
    <cfRule type="containsText" dxfId="72" priority="744" operator="containsText" text="НЕОДНОРОДНЫЕ">
      <formula>NOT(ISERROR(SEARCH("НЕОДНОРОДНЫЕ",M124)))</formula>
    </cfRule>
  </conditionalFormatting>
  <conditionalFormatting sqref="M125">
    <cfRule type="containsText" dxfId="71" priority="733" operator="containsText" text="НЕОДНОРОДНЫЕ">
      <formula>NOT(ISERROR(SEARCH("НЕОДНОРОДНЫЕ",M125)))</formula>
    </cfRule>
    <cfRule type="containsText" dxfId="70" priority="734" operator="containsText" text="ОДНОРОДНЫЕ">
      <formula>NOT(ISERROR(SEARCH("ОДНОРОДНЫЕ",M125)))</formula>
    </cfRule>
    <cfRule type="containsText" dxfId="69" priority="735" operator="containsText" text="НЕОДНОРОДНЫЕ">
      <formula>NOT(ISERROR(SEARCH("НЕОДНОРОДНЫЕ",M125)))</formula>
    </cfRule>
  </conditionalFormatting>
  <conditionalFormatting sqref="M125">
    <cfRule type="containsText" dxfId="68" priority="736" operator="containsText" text="НЕ">
      <formula>NOT(ISERROR(SEARCH("НЕ",M125)))</formula>
    </cfRule>
    <cfRule type="containsText" dxfId="67" priority="737" operator="containsText" text="ОДНОРОДНЫЕ">
      <formula>NOT(ISERROR(SEARCH("ОДНОРОДНЫЕ",M125)))</formula>
    </cfRule>
    <cfRule type="containsText" dxfId="66" priority="738" operator="containsText" text="НЕОДНОРОДНЫЕ">
      <formula>NOT(ISERROR(SEARCH("НЕОДНОРОДНЫЕ",M125)))</formula>
    </cfRule>
  </conditionalFormatting>
  <conditionalFormatting sqref="M126">
    <cfRule type="containsText" dxfId="65" priority="727" operator="containsText" text="НЕОДНОРОДНЫЕ">
      <formula>NOT(ISERROR(SEARCH("НЕОДНОРОДНЫЕ",M126)))</formula>
    </cfRule>
    <cfRule type="containsText" dxfId="64" priority="728" operator="containsText" text="ОДНОРОДНЫЕ">
      <formula>NOT(ISERROR(SEARCH("ОДНОРОДНЫЕ",M126)))</formula>
    </cfRule>
    <cfRule type="containsText" dxfId="63" priority="729" operator="containsText" text="НЕОДНОРОДНЫЕ">
      <formula>NOT(ISERROR(SEARCH("НЕОДНОРОДНЫЕ",M126)))</formula>
    </cfRule>
  </conditionalFormatting>
  <conditionalFormatting sqref="M126">
    <cfRule type="containsText" dxfId="62" priority="730" operator="containsText" text="НЕ">
      <formula>NOT(ISERROR(SEARCH("НЕ",M126)))</formula>
    </cfRule>
    <cfRule type="containsText" dxfId="61" priority="731" operator="containsText" text="ОДНОРОДНЫЕ">
      <formula>NOT(ISERROR(SEARCH("ОДНОРОДНЫЕ",M126)))</formula>
    </cfRule>
    <cfRule type="containsText" dxfId="60" priority="732" operator="containsText" text="НЕОДНОРОДНЫЕ">
      <formula>NOT(ISERROR(SEARCH("НЕОДНОРОДНЫЕ",M126)))</formula>
    </cfRule>
  </conditionalFormatting>
  <conditionalFormatting sqref="M127">
    <cfRule type="containsText" dxfId="59" priority="721" operator="containsText" text="НЕОДНОРОДНЫЕ">
      <formula>NOT(ISERROR(SEARCH("НЕОДНОРОДНЫЕ",M127)))</formula>
    </cfRule>
    <cfRule type="containsText" dxfId="58" priority="722" operator="containsText" text="ОДНОРОДНЫЕ">
      <formula>NOT(ISERROR(SEARCH("ОДНОРОДНЫЕ",M127)))</formula>
    </cfRule>
    <cfRule type="containsText" dxfId="57" priority="723" operator="containsText" text="НЕОДНОРОДНЫЕ">
      <formula>NOT(ISERROR(SEARCH("НЕОДНОРОДНЫЕ",M127)))</formula>
    </cfRule>
  </conditionalFormatting>
  <conditionalFormatting sqref="M127">
    <cfRule type="containsText" dxfId="56" priority="724" operator="containsText" text="НЕ">
      <formula>NOT(ISERROR(SEARCH("НЕ",M127)))</formula>
    </cfRule>
    <cfRule type="containsText" dxfId="55" priority="725" operator="containsText" text="ОДНОРОДНЫЕ">
      <formula>NOT(ISERROR(SEARCH("ОДНОРОДНЫЕ",M127)))</formula>
    </cfRule>
    <cfRule type="containsText" dxfId="54" priority="726" operator="containsText" text="НЕОДНОРОДНЫЕ">
      <formula>NOT(ISERROR(SEARCH("НЕОДНОРОДНЫЕ",M127)))</formula>
    </cfRule>
  </conditionalFormatting>
  <conditionalFormatting sqref="M128">
    <cfRule type="containsText" dxfId="53" priority="715" operator="containsText" text="НЕОДНОРОДНЫЕ">
      <formula>NOT(ISERROR(SEARCH("НЕОДНОРОДНЫЕ",M128)))</formula>
    </cfRule>
    <cfRule type="containsText" dxfId="52" priority="716" operator="containsText" text="ОДНОРОДНЫЕ">
      <formula>NOT(ISERROR(SEARCH("ОДНОРОДНЫЕ",M128)))</formula>
    </cfRule>
    <cfRule type="containsText" dxfId="51" priority="717" operator="containsText" text="НЕОДНОРОДНЫЕ">
      <formula>NOT(ISERROR(SEARCH("НЕОДНОРОДНЫЕ",M128)))</formula>
    </cfRule>
  </conditionalFormatting>
  <conditionalFormatting sqref="M128">
    <cfRule type="containsText" dxfId="50" priority="718" operator="containsText" text="НЕ">
      <formula>NOT(ISERROR(SEARCH("НЕ",M128)))</formula>
    </cfRule>
    <cfRule type="containsText" dxfId="49" priority="719" operator="containsText" text="ОДНОРОДНЫЕ">
      <formula>NOT(ISERROR(SEARCH("ОДНОРОДНЫЕ",M128)))</formula>
    </cfRule>
    <cfRule type="containsText" dxfId="48" priority="720" operator="containsText" text="НЕОДНОРОДНЫЕ">
      <formula>NOT(ISERROR(SEARCH("НЕОДНОРОДНЫЕ",M128)))</formula>
    </cfRule>
  </conditionalFormatting>
  <conditionalFormatting sqref="M129">
    <cfRule type="containsText" dxfId="47" priority="709" operator="containsText" text="НЕОДНОРОДНЫЕ">
      <formula>NOT(ISERROR(SEARCH("НЕОДНОРОДНЫЕ",M129)))</formula>
    </cfRule>
    <cfRule type="containsText" dxfId="46" priority="710" operator="containsText" text="ОДНОРОДНЫЕ">
      <formula>NOT(ISERROR(SEARCH("ОДНОРОДНЫЕ",M129)))</formula>
    </cfRule>
    <cfRule type="containsText" dxfId="45" priority="711" operator="containsText" text="НЕОДНОРОДНЫЕ">
      <formula>NOT(ISERROR(SEARCH("НЕОДНОРОДНЫЕ",M129)))</formula>
    </cfRule>
  </conditionalFormatting>
  <conditionalFormatting sqref="M129">
    <cfRule type="containsText" dxfId="44" priority="712" operator="containsText" text="НЕ">
      <formula>NOT(ISERROR(SEARCH("НЕ",M129)))</formula>
    </cfRule>
    <cfRule type="containsText" dxfId="43" priority="713" operator="containsText" text="ОДНОРОДНЫЕ">
      <formula>NOT(ISERROR(SEARCH("ОДНОРОДНЫЕ",M129)))</formula>
    </cfRule>
    <cfRule type="containsText" dxfId="42" priority="714" operator="containsText" text="НЕОДНОРОДНЫЕ">
      <formula>NOT(ISERROR(SEARCH("НЕОДНОРОДНЫЕ",M129)))</formula>
    </cfRule>
  </conditionalFormatting>
  <conditionalFormatting sqref="M130">
    <cfRule type="containsText" dxfId="41" priority="703" operator="containsText" text="НЕОДНОРОДНЫЕ">
      <formula>NOT(ISERROR(SEARCH("НЕОДНОРОДНЫЕ",M130)))</formula>
    </cfRule>
    <cfRule type="containsText" dxfId="40" priority="704" operator="containsText" text="ОДНОРОДНЫЕ">
      <formula>NOT(ISERROR(SEARCH("ОДНОРОДНЫЕ",M130)))</formula>
    </cfRule>
    <cfRule type="containsText" dxfId="39" priority="705" operator="containsText" text="НЕОДНОРОДНЫЕ">
      <formula>NOT(ISERROR(SEARCH("НЕОДНОРОДНЫЕ",M130)))</formula>
    </cfRule>
  </conditionalFormatting>
  <conditionalFormatting sqref="M130">
    <cfRule type="containsText" dxfId="38" priority="706" operator="containsText" text="НЕ">
      <formula>NOT(ISERROR(SEARCH("НЕ",M130)))</formula>
    </cfRule>
    <cfRule type="containsText" dxfId="37" priority="707" operator="containsText" text="ОДНОРОДНЫЕ">
      <formula>NOT(ISERROR(SEARCH("ОДНОРОДНЫЕ",M130)))</formula>
    </cfRule>
    <cfRule type="containsText" dxfId="36" priority="708" operator="containsText" text="НЕОДНОРОДНЫЕ">
      <formula>NOT(ISERROR(SEARCH("НЕОДНОРОДНЫЕ",M130)))</formula>
    </cfRule>
  </conditionalFormatting>
  <conditionalFormatting sqref="M131">
    <cfRule type="containsText" dxfId="35" priority="697" operator="containsText" text="НЕОДНОРОДНЫЕ">
      <formula>NOT(ISERROR(SEARCH("НЕОДНОРОДНЫЕ",M131)))</formula>
    </cfRule>
    <cfRule type="containsText" dxfId="34" priority="698" operator="containsText" text="ОДНОРОДНЫЕ">
      <formula>NOT(ISERROR(SEARCH("ОДНОРОДНЫЕ",M131)))</formula>
    </cfRule>
    <cfRule type="containsText" dxfId="33" priority="699" operator="containsText" text="НЕОДНОРОДНЫЕ">
      <formula>NOT(ISERROR(SEARCH("НЕОДНОРОДНЫЕ",M131)))</formula>
    </cfRule>
  </conditionalFormatting>
  <conditionalFormatting sqref="M131">
    <cfRule type="containsText" dxfId="32" priority="700" operator="containsText" text="НЕ">
      <formula>NOT(ISERROR(SEARCH("НЕ",M131)))</formula>
    </cfRule>
    <cfRule type="containsText" dxfId="31" priority="701" operator="containsText" text="ОДНОРОДНЫЕ">
      <formula>NOT(ISERROR(SEARCH("ОДНОРОДНЫЕ",M131)))</formula>
    </cfRule>
    <cfRule type="containsText" dxfId="30" priority="702" operator="containsText" text="НЕОДНОРОДНЫЕ">
      <formula>NOT(ISERROR(SEARCH("НЕОДНОРОДНЫЕ",M131)))</formula>
    </cfRule>
  </conditionalFormatting>
  <conditionalFormatting sqref="M132">
    <cfRule type="containsText" dxfId="29" priority="691" operator="containsText" text="НЕОДНОРОДНЫЕ">
      <formula>NOT(ISERROR(SEARCH("НЕОДНОРОДНЫЕ",M132)))</formula>
    </cfRule>
    <cfRule type="containsText" dxfId="28" priority="692" operator="containsText" text="ОДНОРОДНЫЕ">
      <formula>NOT(ISERROR(SEARCH("ОДНОРОДНЫЕ",M132)))</formula>
    </cfRule>
    <cfRule type="containsText" dxfId="27" priority="693" operator="containsText" text="НЕОДНОРОДНЫЕ">
      <formula>NOT(ISERROR(SEARCH("НЕОДНОРОДНЫЕ",M132)))</formula>
    </cfRule>
  </conditionalFormatting>
  <conditionalFormatting sqref="M132">
    <cfRule type="containsText" dxfId="26" priority="694" operator="containsText" text="НЕ">
      <formula>NOT(ISERROR(SEARCH("НЕ",M132)))</formula>
    </cfRule>
    <cfRule type="containsText" dxfId="25" priority="695" operator="containsText" text="ОДНОРОДНЫЕ">
      <formula>NOT(ISERROR(SEARCH("ОДНОРОДНЫЕ",M132)))</formula>
    </cfRule>
    <cfRule type="containsText" dxfId="24" priority="696" operator="containsText" text="НЕОДНОРОДНЫЕ">
      <formula>NOT(ISERROR(SEARCH("НЕОДНОРОДНЫЕ",M132)))</formula>
    </cfRule>
  </conditionalFormatting>
  <conditionalFormatting sqref="M10:M11 M13:M21 M23 M25 M27 M29 M31 M33:M48 M50 M52 M54 M56:M74 M76 M80:M121">
    <cfRule type="containsText" dxfId="23" priority="19" operator="containsText" text="НЕОДНОРОДНЫЕ">
      <formula>NOT(ISERROR(SEARCH("НЕОДНОРОДНЫЕ",M10)))</formula>
    </cfRule>
    <cfRule type="containsText" dxfId="22" priority="20" operator="containsText" text="ОДНОРОДНЫЕ">
      <formula>NOT(ISERROR(SEARCH("ОДНОРОДНЫЕ",M10)))</formula>
    </cfRule>
    <cfRule type="containsText" dxfId="21" priority="21" operator="containsText" text="НЕОДНОРОДНЫЕ">
      <formula>NOT(ISERROR(SEARCH("НЕОДНОРОДНЫЕ",M10)))</formula>
    </cfRule>
  </conditionalFormatting>
  <conditionalFormatting sqref="M10:M11 M13:M21 M23 M25 M27 M29 M31 M33:M48 M50 M52 M54 M56:M74 M76 M80:M121">
    <cfRule type="containsText" dxfId="20" priority="22" operator="containsText" text="НЕ">
      <formula>NOT(ISERROR(SEARCH("НЕ",M10)))</formula>
    </cfRule>
    <cfRule type="containsText" dxfId="19" priority="23" operator="containsText" text="ОДНОРОДНЫЕ">
      <formula>NOT(ISERROR(SEARCH("ОДНОРОДНЫЕ",M10)))</formula>
    </cfRule>
    <cfRule type="containsText" dxfId="18" priority="24" operator="containsText" text="НЕОДНОРОДНЫЕ">
      <formula>NOT(ISERROR(SEARCH("НЕОДНОРОДНЫЕ",M10)))</formula>
    </cfRule>
  </conditionalFormatting>
  <conditionalFormatting sqref="M123">
    <cfRule type="containsText" dxfId="17" priority="13" operator="containsText" text="НЕОДНОРОДНЫЕ">
      <formula>NOT(ISERROR(SEARCH("НЕОДНОРОДНЫЕ",M123)))</formula>
    </cfRule>
    <cfRule type="containsText" dxfId="16" priority="14" operator="containsText" text="ОДНОРОДНЫЕ">
      <formula>NOT(ISERROR(SEARCH("ОДНОРОДНЫЕ",M123)))</formula>
    </cfRule>
    <cfRule type="containsText" dxfId="15" priority="15" operator="containsText" text="НЕОДНОРОДНЫЕ">
      <formula>NOT(ISERROR(SEARCH("НЕОДНОРОДНЫЕ",M123)))</formula>
    </cfRule>
  </conditionalFormatting>
  <conditionalFormatting sqref="M123">
    <cfRule type="containsText" dxfId="14" priority="16" operator="containsText" text="НЕ">
      <formula>NOT(ISERROR(SEARCH("НЕ",M123)))</formula>
    </cfRule>
    <cfRule type="containsText" dxfId="13" priority="17" operator="containsText" text="ОДНОРОДНЫЕ">
      <formula>NOT(ISERROR(SEARCH("ОДНОРОДНЫЕ",M123)))</formula>
    </cfRule>
    <cfRule type="containsText" dxfId="12" priority="18" operator="containsText" text="НЕОДНОРОДНЫЕ">
      <formula>NOT(ISERROR(SEARCH("НЕОДНОРОДНЫЕ",M123)))</formula>
    </cfRule>
  </conditionalFormatting>
  <conditionalFormatting sqref="M133:M148">
    <cfRule type="containsText" dxfId="11" priority="7" operator="containsText" text="НЕОДНОРОДНЫЕ">
      <formula>NOT(ISERROR(SEARCH("НЕОДНОРОДНЫЕ",M133)))</formula>
    </cfRule>
    <cfRule type="containsText" dxfId="10" priority="8" operator="containsText" text="ОДНОРОДНЫЕ">
      <formula>NOT(ISERROR(SEARCH("ОДНОРОДНЫЕ",M133)))</formula>
    </cfRule>
    <cfRule type="containsText" dxfId="9" priority="9" operator="containsText" text="НЕОДНОРОДНЫЕ">
      <formula>NOT(ISERROR(SEARCH("НЕОДНОРОДНЫЕ",M133)))</formula>
    </cfRule>
  </conditionalFormatting>
  <conditionalFormatting sqref="M133:M148">
    <cfRule type="containsText" dxfId="8" priority="10" operator="containsText" text="НЕ">
      <formula>NOT(ISERROR(SEARCH("НЕ",M133)))</formula>
    </cfRule>
    <cfRule type="containsText" dxfId="7" priority="11" operator="containsText" text="ОДНОРОДНЫЕ">
      <formula>NOT(ISERROR(SEARCH("ОДНОРОДНЫЕ",M133)))</formula>
    </cfRule>
    <cfRule type="containsText" dxfId="6" priority="12" operator="containsText" text="НЕОДНОРОДНЫЕ">
      <formula>NOT(ISERROR(SEARCH("НЕОДНОРОДНЫЕ",M133)))</formula>
    </cfRule>
  </conditionalFormatting>
  <conditionalFormatting sqref="M78">
    <cfRule type="containsText" dxfId="5" priority="1" operator="containsText" text="НЕОДНОРОДНЫЕ">
      <formula>NOT(ISERROR(SEARCH("НЕОДНОРОДНЫЕ",M78)))</formula>
    </cfRule>
    <cfRule type="containsText" dxfId="4" priority="2" operator="containsText" text="ОДНОРОДНЫЕ">
      <formula>NOT(ISERROR(SEARCH("ОДНОРОДНЫЕ",M78)))</formula>
    </cfRule>
    <cfRule type="containsText" dxfId="3" priority="3" operator="containsText" text="НЕОДНОРОДНЫЕ">
      <formula>NOT(ISERROR(SEARCH("НЕОДНОРОДНЫЕ",M78)))</formula>
    </cfRule>
  </conditionalFormatting>
  <conditionalFormatting sqref="M78">
    <cfRule type="containsText" dxfId="2" priority="4" operator="containsText" text="НЕ">
      <formula>NOT(ISERROR(SEARCH("НЕ",M78)))</formula>
    </cfRule>
    <cfRule type="containsText" dxfId="1" priority="5" operator="containsText" text="ОДНОРОДНЫЕ">
      <formula>NOT(ISERROR(SEARCH("ОДНОРОДНЫЕ",M78)))</formula>
    </cfRule>
    <cfRule type="containsText" dxfId="0" priority="6" operator="containsText" text="НЕОДНОРОДНЫЕ">
      <formula>NOT(ISERROR(SEARCH("НЕОДНОРОДНЫЕ",M78)))</formula>
    </cfRule>
  </conditionalFormatting>
  <printOptions horizontalCentered="1"/>
  <pageMargins left="0" right="0" top="0" bottom="0" header="0" footer="0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9" sqref="C9"/>
    </sheetView>
  </sheetViews>
  <sheetFormatPr defaultRowHeight="12.75" x14ac:dyDescent="0.2"/>
  <sheetData>
    <row r="1" spans="1:1" x14ac:dyDescent="0.2">
      <c r="A1">
        <v>7867.32</v>
      </c>
    </row>
    <row r="2" spans="1:1" x14ac:dyDescent="0.2">
      <c r="A2">
        <v>246.8</v>
      </c>
    </row>
    <row r="3" spans="1:1" x14ac:dyDescent="0.2">
      <c r="A3">
        <v>87831.8</v>
      </c>
    </row>
    <row r="4" spans="1:1" x14ac:dyDescent="0.2">
      <c r="A4">
        <v>186266</v>
      </c>
    </row>
    <row r="5" spans="1:1" x14ac:dyDescent="0.2">
      <c r="A5">
        <v>27297.599999999999</v>
      </c>
    </row>
    <row r="6" spans="1:1" x14ac:dyDescent="0.2">
      <c r="A6">
        <v>263157</v>
      </c>
    </row>
    <row r="7" spans="1:1" x14ac:dyDescent="0.2">
      <c r="A7">
        <v>115200</v>
      </c>
    </row>
    <row r="8" spans="1:1" x14ac:dyDescent="0.2">
      <c r="A8">
        <f>SUM(A1:A7)</f>
        <v>687866.52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РасчНМЦК - Шаховская</vt:lpstr>
      <vt:lpstr>Лист1</vt:lpstr>
      <vt:lpstr>'РасчНМЦК - Шаховская'!Область_печати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wNz</dc:creator>
  <cp:lastModifiedBy>Светлана</cp:lastModifiedBy>
  <cp:lastPrinted>2021-02-05T09:07:25Z</cp:lastPrinted>
  <dcterms:created xsi:type="dcterms:W3CDTF">2014-08-11T07:58:58Z</dcterms:created>
  <dcterms:modified xsi:type="dcterms:W3CDTF">2021-04-15T13:25:17Z</dcterms:modified>
</cp:coreProperties>
</file>