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Татьяна\Desktop\Закупки 2021\ЯНВАРЬ 2021\КОНСУЛЬТАНТ\"/>
    </mc:Choice>
  </mc:AlternateContent>
  <bookViews>
    <workbookView showHorizontalScroll="0" showVerticalScroll="0" showSheetTabs="0" xWindow="0" yWindow="0" windowWidth="24000" windowHeight="8835"/>
  </bookViews>
  <sheets>
    <sheet name="услуга" sheetId="3" r:id="rId1"/>
  </sheets>
  <definedNames>
    <definedName name="_xlnm._FilterDatabase" localSheetId="0" hidden="1">услуга!$A$12:$M$12</definedName>
    <definedName name="_xlnm.Print_Titles" localSheetId="0">услуга!$9:$12</definedName>
    <definedName name="_xlnm.Print_Area" localSheetId="0">услуга!$A$1:$M$24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3" l="1"/>
  <c r="E14" i="3"/>
  <c r="J13" i="3" l="1"/>
  <c r="D14" i="3" l="1"/>
  <c r="C14" i="3"/>
  <c r="K13" i="3" l="1"/>
  <c r="L13" i="3" s="1"/>
  <c r="F13" i="3"/>
  <c r="M15" i="3" l="1"/>
</calcChain>
</file>

<file path=xl/sharedStrings.xml><?xml version="1.0" encoding="utf-8"?>
<sst xmlns="http://schemas.openxmlformats.org/spreadsheetml/2006/main" count="36" uniqueCount="27">
  <si>
    <t>Номер источника ценовой информации (ИЦИ №i) и цена единицы товара, работы, услуги, представленная i-тым ИЦИ (Цi), руб.</t>
  </si>
  <si>
    <t>n - кол-во значений, используемых в расчете</t>
  </si>
  <si>
    <t>ИЦИ №2</t>
  </si>
  <si>
    <t>ИЦИ №3</t>
  </si>
  <si>
    <t>ИЦИ №1</t>
  </si>
  <si>
    <t>Н(М)ЦД по ппредставленным ИЦИ</t>
  </si>
  <si>
    <t>Х</t>
  </si>
  <si>
    <t>Определение однородности совокупности значений выявленных цен</t>
  </si>
  <si>
    <t>&lt;ц&gt; - средн. арифм. величина цены единицы прод-ции, руб.</t>
  </si>
  <si>
    <t>Среднее квадратичное отклонение</t>
  </si>
  <si>
    <t xml:space="preserve">
V - коэф-нт вариации (не должен превышать 33%)</t>
  </si>
  <si>
    <t>Расчетная начальная (максимальная) цена договора, руб.</t>
  </si>
  <si>
    <t>ИТОГО по ИЦИ:</t>
  </si>
  <si>
    <t>№ 
п/п</t>
  </si>
  <si>
    <t>Наименование товаров, работ, услуг</t>
  </si>
  <si>
    <t xml:space="preserve">Расчет начальной (максимальной) цены договора (цены лота) на закупку товаров, работ, услуг с использованием </t>
  </si>
  <si>
    <t>метода анализа рыночной стоимости закупаемых товаров, работ, услуг</t>
  </si>
  <si>
    <t xml:space="preserve">Стоимость, руб. </t>
  </si>
  <si>
    <t>Единица измерения</t>
  </si>
  <si>
    <t>Количество товара</t>
  </si>
  <si>
    <t>Приложение №1
к Информационной карте</t>
  </si>
  <si>
    <t xml:space="preserve"> На осуществление комплексного информационно-правового обеспечения для нужд МУП "Водоканал" на 2021 год</t>
  </si>
  <si>
    <t>Предмет закупки: На осуществление комплексного информационно-правового обеспечения для нужд МУП "Водоканал" на 2021 год</t>
  </si>
  <si>
    <r>
      <t>Способ закупки:</t>
    </r>
    <r>
      <rPr>
        <b/>
        <sz val="16"/>
        <color theme="1"/>
        <rFont val="Times New Roman"/>
        <family val="1"/>
        <charset val="204"/>
      </rPr>
      <t xml:space="preserve"> </t>
    </r>
    <r>
      <rPr>
        <b/>
        <sz val="16"/>
        <rFont val="Times New Roman"/>
        <family val="1"/>
        <charset val="204"/>
      </rPr>
      <t>запрос котировок в электронной форме.</t>
    </r>
  </si>
  <si>
    <t>Начальная (максимальная) цена договора составляет: 113 726,40 рублей (Сто тринадцать тысяч семьсот двадцать шесть  рублей 40 коп.)</t>
  </si>
  <si>
    <t>Дата подготовки обоснования Н(М)ЦД: 11 января 2021 г.</t>
  </si>
  <si>
    <t>Директор МУП "Водоканал"                                                                            В.В. Кузнецов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</si>
</sst>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р_._-;\-* #,##0.00\ _р_._-;_-* &quot;-&quot;??\ _р_._-;_-@_-"/>
    <numFmt numFmtId="165" formatCode="#,##0.00_ ;\-#,##0.00\ "/>
    <numFmt numFmtId="166" formatCode="0.0%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 applyAlignment="1"/>
    <xf numFmtId="0" fontId="5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13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5" fontId="15" fillId="2" borderId="4" xfId="1" applyNumberFormat="1" applyFont="1" applyFill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top"/>
    </xf>
    <xf numFmtId="0" fontId="15" fillId="0" borderId="0" xfId="0" applyFont="1"/>
    <xf numFmtId="0" fontId="15" fillId="0" borderId="0" xfId="0" applyFont="1" applyAlignment="1">
      <alignment horizontal="left" vertical="top"/>
    </xf>
    <xf numFmtId="0" fontId="3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165" fontId="15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4" fontId="10" fillId="0" borderId="16" xfId="0" applyNumberFormat="1" applyFont="1" applyBorder="1" applyAlignment="1">
      <alignment horizontal="center" vertical="center"/>
    </xf>
    <xf numFmtId="2" fontId="10" fillId="0" borderId="16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6" fillId="0" borderId="0" xfId="0" applyFont="1"/>
    <xf numFmtId="0" fontId="12" fillId="0" borderId="0" xfId="0" applyFont="1" applyAlignment="1">
      <alignment horizontal="center" vertical="center"/>
    </xf>
    <xf numFmtId="4" fontId="6" fillId="0" borderId="18" xfId="0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164" fontId="11" fillId="0" borderId="18" xfId="1" applyFont="1" applyFill="1" applyBorder="1" applyAlignment="1">
      <alignment horizontal="center" vertical="center" wrapText="1"/>
    </xf>
    <xf numFmtId="166" fontId="4" fillId="0" borderId="18" xfId="4" applyNumberFormat="1" applyFont="1" applyFill="1" applyBorder="1" applyAlignment="1">
      <alignment horizontal="center" vertical="center" wrapText="1"/>
    </xf>
    <xf numFmtId="165" fontId="11" fillId="0" borderId="19" xfId="1" applyNumberFormat="1" applyFont="1" applyFill="1" applyBorder="1" applyAlignment="1">
      <alignment horizontal="right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right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20" fillId="0" borderId="0" xfId="0" applyFont="1" applyAlignment="1">
      <alignment horizontal="center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7" fillId="0" borderId="6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3" fillId="0" borderId="8" xfId="0" applyFont="1" applyBorder="1" applyAlignment="1"/>
    <xf numFmtId="0" fontId="7" fillId="0" borderId="0" xfId="0" applyFont="1" applyFill="1" applyAlignment="1">
      <alignment horizontal="left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2"/>
    <cellStyle name="Обычный 3" xfId="3"/>
    <cellStyle name="Процентный" xfId="4" builtinId="5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246065</xdr:colOff>
      <xdr:row>9</xdr:row>
      <xdr:rowOff>394607</xdr:rowOff>
    </xdr:from>
    <xdr:to>
      <xdr:col>12</xdr:col>
      <xdr:colOff>1268336</xdr:colOff>
      <xdr:row>10</xdr:row>
      <xdr:rowOff>272143</xdr:rowOff>
    </xdr:to>
    <xdr:pic>
      <xdr:nvPicPr>
        <xdr:cNvPr id="2" name="Рисунок 11545" descr="7d4qbwfz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635"/>
        <a:stretch>
          <a:fillRect/>
        </a:stretch>
      </xdr:blipFill>
      <xdr:spPr bwMode="auto">
        <a:xfrm>
          <a:off x="17635994" y="4041321"/>
          <a:ext cx="1022271" cy="789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183206</xdr:colOff>
      <xdr:row>9</xdr:row>
      <xdr:rowOff>371509</xdr:rowOff>
    </xdr:from>
    <xdr:to>
      <xdr:col>5</xdr:col>
      <xdr:colOff>883844</xdr:colOff>
      <xdr:row>9</xdr:row>
      <xdr:rowOff>762000</xdr:rowOff>
    </xdr:to>
    <xdr:pic>
      <xdr:nvPicPr>
        <xdr:cNvPr id="5" name="Рисунок 11544" descr="l41eo45a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82" t="17999" b="24001"/>
        <a:stretch>
          <a:fillRect/>
        </a:stretch>
      </xdr:blipFill>
      <xdr:spPr bwMode="auto">
        <a:xfrm>
          <a:off x="7326956" y="4208723"/>
          <a:ext cx="700638" cy="3904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29634</xdr:colOff>
      <xdr:row>9</xdr:row>
      <xdr:rowOff>520700</xdr:rowOff>
    </xdr:from>
    <xdr:to>
      <xdr:col>10</xdr:col>
      <xdr:colOff>782108</xdr:colOff>
      <xdr:row>9</xdr:row>
      <xdr:rowOff>520700</xdr:rowOff>
    </xdr:to>
    <xdr:pic>
      <xdr:nvPicPr>
        <xdr:cNvPr id="4" name="Рисунок 11546" descr="sssqsznq">
          <a:extLst>
            <a:ext uri="{FF2B5EF4-FFF2-40B4-BE49-F238E27FC236}">
              <a16:creationId xmlns="" xmlns:a16="http://schemas.microsoft.com/office/drawing/2014/main" id="{544E31C5-A11C-4490-96A2-D93CA2DF5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6809" y="4016375"/>
          <a:ext cx="752474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204106</xdr:colOff>
      <xdr:row>9</xdr:row>
      <xdr:rowOff>678965</xdr:rowOff>
    </xdr:from>
    <xdr:to>
      <xdr:col>11</xdr:col>
      <xdr:colOff>1344101</xdr:colOff>
      <xdr:row>10</xdr:row>
      <xdr:rowOff>285749</xdr:rowOff>
    </xdr:to>
    <xdr:pic>
      <xdr:nvPicPr>
        <xdr:cNvPr id="6" name="Рисунок 11547" descr="8c4wnzhy">
          <a:extLst>
            <a:ext uri="{FF2B5EF4-FFF2-40B4-BE49-F238E27FC236}">
              <a16:creationId xmlns="" xmlns:a16="http://schemas.microsoft.com/office/drawing/2014/main" id="{112A3EFB-A542-43E6-B61C-CC937B543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8070" y="4325679"/>
          <a:ext cx="1139995" cy="518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163286</xdr:colOff>
      <xdr:row>9</xdr:row>
      <xdr:rowOff>517780</xdr:rowOff>
    </xdr:from>
    <xdr:to>
      <xdr:col>10</xdr:col>
      <xdr:colOff>1564821</xdr:colOff>
      <xdr:row>10</xdr:row>
      <xdr:rowOff>299356</xdr:rowOff>
    </xdr:to>
    <xdr:pic>
      <xdr:nvPicPr>
        <xdr:cNvPr id="7" name="Рисунок 2" descr="sssqsznq">
          <a:extLst>
            <a:ext uri="{FF2B5EF4-FFF2-40B4-BE49-F238E27FC236}">
              <a16:creationId xmlns="" xmlns:a16="http://schemas.microsoft.com/office/drawing/2014/main" id="{2A2A3739-E1BD-4FC9-A62C-D5443769D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6357" y="4164494"/>
          <a:ext cx="1401535" cy="693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tabSelected="1" topLeftCell="A14" zoomScale="70" zoomScaleNormal="70" zoomScaleSheetLayoutView="70" zoomScalePageLayoutView="55" workbookViewId="0">
      <selection activeCell="C24" sqref="C24"/>
    </sheetView>
  </sheetViews>
  <sheetFormatPr defaultColWidth="8.85546875" defaultRowHeight="18.75" outlineLevelCol="1" x14ac:dyDescent="0.3"/>
  <cols>
    <col min="1" max="1" width="8.28515625" style="3" customWidth="1"/>
    <col min="2" max="2" width="47.28515625" style="2" customWidth="1"/>
    <col min="3" max="3" width="17.42578125" style="2" customWidth="1" outlineLevel="1"/>
    <col min="4" max="4" width="17.140625" style="2" customWidth="1"/>
    <col min="5" max="5" width="18" style="2" customWidth="1" outlineLevel="1"/>
    <col min="6" max="7" width="17.140625" style="2" customWidth="1"/>
    <col min="8" max="8" width="15.7109375" style="2" customWidth="1"/>
    <col min="9" max="9" width="19.140625" style="2" customWidth="1"/>
    <col min="10" max="10" width="21.7109375" style="2" customWidth="1"/>
    <col min="11" max="11" width="25.42578125" style="2" customWidth="1"/>
    <col min="12" max="12" width="21.85546875" style="2" customWidth="1"/>
    <col min="13" max="13" width="22.28515625" style="2" customWidth="1"/>
    <col min="14" max="14" width="12.42578125" style="2" customWidth="1"/>
    <col min="15" max="15" width="17.28515625" style="31" customWidth="1"/>
    <col min="16" max="16" width="24.5703125" style="2" customWidth="1"/>
    <col min="17" max="16384" width="8.85546875" style="2"/>
  </cols>
  <sheetData>
    <row r="1" spans="1:15" ht="47.25" hidden="1" customHeight="1" x14ac:dyDescent="0.3">
      <c r="B1" s="23"/>
      <c r="C1" s="1"/>
      <c r="D1" s="1"/>
      <c r="E1" s="1"/>
      <c r="F1" s="1"/>
      <c r="G1" s="1"/>
      <c r="H1" s="1"/>
      <c r="I1" s="1"/>
      <c r="J1" s="55" t="s">
        <v>20</v>
      </c>
      <c r="K1" s="55"/>
      <c r="L1" s="55"/>
      <c r="M1" s="56"/>
    </row>
    <row r="2" spans="1:15" ht="11.2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5" s="4" customFormat="1" ht="25.5" x14ac:dyDescent="0.3">
      <c r="A3" s="57" t="s">
        <v>15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O3" s="31"/>
    </row>
    <row r="4" spans="1:15" s="4" customFormat="1" ht="25.5" x14ac:dyDescent="0.3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O4" s="31"/>
    </row>
    <row r="5" spans="1:15" s="4" customFormat="1" ht="15.75" customHeight="1" x14ac:dyDescent="0.3">
      <c r="A5" s="17"/>
      <c r="B5" s="17"/>
      <c r="C5" s="17"/>
      <c r="D5" s="17"/>
      <c r="E5" s="17"/>
      <c r="F5" s="17"/>
      <c r="G5" s="32"/>
      <c r="H5" s="18"/>
      <c r="I5" s="17"/>
      <c r="J5" s="17"/>
      <c r="K5" s="17"/>
      <c r="L5" s="17"/>
      <c r="M5" s="17"/>
      <c r="O5" s="31"/>
    </row>
    <row r="6" spans="1:15" s="4" customFormat="1" ht="21" customHeight="1" x14ac:dyDescent="0.3">
      <c r="A6" s="64" t="s">
        <v>23</v>
      </c>
      <c r="B6" s="64"/>
      <c r="C6" s="64"/>
      <c r="D6" s="64"/>
      <c r="E6" s="6"/>
      <c r="F6" s="6"/>
      <c r="G6" s="6"/>
      <c r="H6" s="6"/>
      <c r="I6" s="6"/>
      <c r="J6" s="6"/>
      <c r="K6" s="6"/>
      <c r="L6" s="6"/>
      <c r="M6" s="6"/>
      <c r="O6" s="31"/>
    </row>
    <row r="7" spans="1:15" s="4" customFormat="1" ht="48" customHeight="1" x14ac:dyDescent="0.3">
      <c r="A7" s="58" t="s">
        <v>22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O7" s="31"/>
    </row>
    <row r="8" spans="1:15" ht="32.25" customHeight="1" thickBot="1" x14ac:dyDescent="0.35"/>
    <row r="9" spans="1:15" s="16" customFormat="1" ht="64.150000000000006" customHeight="1" x14ac:dyDescent="0.3">
      <c r="A9" s="68" t="s">
        <v>13</v>
      </c>
      <c r="B9" s="45" t="s">
        <v>14</v>
      </c>
      <c r="C9" s="45" t="s">
        <v>0</v>
      </c>
      <c r="D9" s="71"/>
      <c r="E9" s="71"/>
      <c r="F9" s="71"/>
      <c r="G9" s="61" t="s">
        <v>18</v>
      </c>
      <c r="H9" s="45" t="s">
        <v>19</v>
      </c>
      <c r="I9" s="45" t="s">
        <v>1</v>
      </c>
      <c r="J9" s="49" t="s">
        <v>7</v>
      </c>
      <c r="K9" s="49"/>
      <c r="L9" s="49"/>
      <c r="M9" s="25" t="s">
        <v>5</v>
      </c>
      <c r="O9" s="31"/>
    </row>
    <row r="10" spans="1:15" s="16" customFormat="1" ht="72" customHeight="1" x14ac:dyDescent="0.3">
      <c r="A10" s="69"/>
      <c r="B10" s="46"/>
      <c r="C10" s="24" t="s">
        <v>4</v>
      </c>
      <c r="D10" s="24" t="s">
        <v>2</v>
      </c>
      <c r="E10" s="24" t="s">
        <v>3</v>
      </c>
      <c r="F10" s="66"/>
      <c r="G10" s="62"/>
      <c r="H10" s="46"/>
      <c r="I10" s="46"/>
      <c r="J10" s="50" t="s">
        <v>8</v>
      </c>
      <c r="K10" s="52" t="s">
        <v>9</v>
      </c>
      <c r="L10" s="59" t="s">
        <v>10</v>
      </c>
      <c r="M10" s="73"/>
      <c r="O10" s="31"/>
    </row>
    <row r="11" spans="1:15" s="16" customFormat="1" ht="30" customHeight="1" thickBot="1" x14ac:dyDescent="0.35">
      <c r="A11" s="70"/>
      <c r="B11" s="47"/>
      <c r="C11" s="10" t="s">
        <v>17</v>
      </c>
      <c r="D11" s="10" t="s">
        <v>17</v>
      </c>
      <c r="E11" s="10" t="s">
        <v>17</v>
      </c>
      <c r="F11" s="67"/>
      <c r="G11" s="63"/>
      <c r="H11" s="47"/>
      <c r="I11" s="47"/>
      <c r="J11" s="51"/>
      <c r="K11" s="53"/>
      <c r="L11" s="60"/>
      <c r="M11" s="74"/>
      <c r="O11" s="31"/>
    </row>
    <row r="12" spans="1:15" s="7" customFormat="1" ht="21" customHeight="1" thickBot="1" x14ac:dyDescent="0.35">
      <c r="A12" s="41">
        <v>1</v>
      </c>
      <c r="B12" s="40">
        <v>2</v>
      </c>
      <c r="C12" s="38">
        <v>3</v>
      </c>
      <c r="D12" s="38">
        <v>4</v>
      </c>
      <c r="E12" s="38">
        <v>5</v>
      </c>
      <c r="F12" s="38">
        <v>6</v>
      </c>
      <c r="G12" s="38">
        <v>7</v>
      </c>
      <c r="H12" s="38">
        <v>8</v>
      </c>
      <c r="I12" s="38">
        <v>9</v>
      </c>
      <c r="J12" s="38">
        <v>10</v>
      </c>
      <c r="K12" s="38">
        <v>11</v>
      </c>
      <c r="L12" s="39">
        <v>12</v>
      </c>
      <c r="M12" s="39">
        <v>13</v>
      </c>
      <c r="O12" s="8"/>
    </row>
    <row r="13" spans="1:15" s="7" customFormat="1" ht="77.25" customHeight="1" x14ac:dyDescent="0.3">
      <c r="A13" s="43">
        <v>1</v>
      </c>
      <c r="B13" s="42" t="s">
        <v>21</v>
      </c>
      <c r="C13" s="44">
        <v>8534.4</v>
      </c>
      <c r="D13" s="44">
        <v>9061.2000000000007</v>
      </c>
      <c r="E13" s="44">
        <v>10836</v>
      </c>
      <c r="F13" s="33">
        <f>(C13+D13+E13)</f>
        <v>28431.599999999999</v>
      </c>
      <c r="G13" s="33">
        <v>1</v>
      </c>
      <c r="H13" s="34">
        <v>12</v>
      </c>
      <c r="I13" s="34">
        <v>3</v>
      </c>
      <c r="J13" s="35">
        <f>AVERAGE(C13,D13,E13)-0.01</f>
        <v>9477.1899999999987</v>
      </c>
      <c r="K13" s="35">
        <f t="shared" ref="K13" si="0">STDEV(C13,D13,E13)</f>
        <v>1205.8742222968428</v>
      </c>
      <c r="L13" s="36">
        <f t="shared" ref="L13" si="1">K13/J13</f>
        <v>0.12723963772983796</v>
      </c>
      <c r="M13" s="37">
        <f>F13*H13/I13</f>
        <v>113726.39999999998</v>
      </c>
      <c r="O13" s="8"/>
    </row>
    <row r="14" spans="1:15" ht="21" customHeight="1" thickBot="1" x14ac:dyDescent="0.35">
      <c r="A14" s="26"/>
      <c r="B14" s="27" t="s">
        <v>12</v>
      </c>
      <c r="C14" s="28">
        <f>SUM(C13:C13)</f>
        <v>8534.4</v>
      </c>
      <c r="D14" s="28">
        <f>SUM(D13:D13)</f>
        <v>9061.2000000000007</v>
      </c>
      <c r="E14" s="28">
        <f>SUM(E13:E13)+0.01</f>
        <v>10836.01</v>
      </c>
      <c r="F14" s="28" t="s">
        <v>6</v>
      </c>
      <c r="G14" s="28" t="s">
        <v>6</v>
      </c>
      <c r="H14" s="29" t="s">
        <v>6</v>
      </c>
      <c r="I14" s="29" t="s">
        <v>6</v>
      </c>
      <c r="J14" s="29" t="s">
        <v>6</v>
      </c>
      <c r="K14" s="29" t="s">
        <v>6</v>
      </c>
      <c r="L14" s="29" t="s">
        <v>6</v>
      </c>
      <c r="M14" s="30" t="s">
        <v>6</v>
      </c>
    </row>
    <row r="15" spans="1:15" ht="21" customHeight="1" thickBot="1" x14ac:dyDescent="0.35">
      <c r="A15" s="11"/>
      <c r="B15" s="48" t="s">
        <v>11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12">
        <f>SUM(M13:M13)</f>
        <v>113726.39999999998</v>
      </c>
    </row>
    <row r="16" spans="1:15" ht="21" customHeight="1" x14ac:dyDescent="0.3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1"/>
    </row>
    <row r="17" spans="1:15" ht="21" customHeight="1" x14ac:dyDescent="0.3">
      <c r="A17" s="72" t="s">
        <v>24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</row>
    <row r="18" spans="1:15" s="4" customFormat="1" ht="20.25" x14ac:dyDescent="0.3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1"/>
      <c r="O18" s="31"/>
    </row>
    <row r="19" spans="1:15" ht="0.75" customHeight="1" x14ac:dyDescent="0.3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</row>
    <row r="20" spans="1:15" x14ac:dyDescent="0.3">
      <c r="A20" s="15"/>
      <c r="B20" s="13"/>
      <c r="C20" s="13"/>
      <c r="D20" s="13"/>
      <c r="E20" s="13"/>
      <c r="F20" s="14"/>
      <c r="G20" s="14"/>
      <c r="H20" s="14"/>
      <c r="I20" s="14"/>
      <c r="J20" s="14"/>
      <c r="K20" s="14"/>
      <c r="L20" s="14"/>
      <c r="M20" s="14"/>
    </row>
    <row r="21" spans="1:15" s="8" customFormat="1" x14ac:dyDescent="0.3">
      <c r="A21" s="65" t="s">
        <v>25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</row>
    <row r="22" spans="1:15" s="8" customFormat="1" x14ac:dyDescent="0.3">
      <c r="A22" s="3"/>
      <c r="B22" s="9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5" ht="40.5" customHeight="1" x14ac:dyDescent="0.35">
      <c r="C23" s="54" t="s">
        <v>26</v>
      </c>
      <c r="D23" s="54"/>
      <c r="E23" s="54"/>
      <c r="F23" s="54"/>
      <c r="G23" s="54"/>
      <c r="H23" s="54"/>
      <c r="I23" s="54"/>
      <c r="J23" s="54"/>
      <c r="K23" s="54"/>
      <c r="L23" s="54"/>
      <c r="M23" s="54"/>
    </row>
  </sheetData>
  <mergeCells count="21">
    <mergeCell ref="C23:M23"/>
    <mergeCell ref="J1:M1"/>
    <mergeCell ref="A3:M3"/>
    <mergeCell ref="A4:M4"/>
    <mergeCell ref="A7:M7"/>
    <mergeCell ref="L10:L11"/>
    <mergeCell ref="H9:H11"/>
    <mergeCell ref="G9:G11"/>
    <mergeCell ref="A6:D6"/>
    <mergeCell ref="A21:M21"/>
    <mergeCell ref="F10:F11"/>
    <mergeCell ref="A9:A11"/>
    <mergeCell ref="B9:B11"/>
    <mergeCell ref="C9:F9"/>
    <mergeCell ref="A17:M17"/>
    <mergeCell ref="M10:M11"/>
    <mergeCell ref="I9:I11"/>
    <mergeCell ref="B15:L15"/>
    <mergeCell ref="J9:L9"/>
    <mergeCell ref="J10:J11"/>
    <mergeCell ref="K10:K11"/>
  </mergeCells>
  <printOptions horizontalCentered="1" verticalCentered="1"/>
  <pageMargins left="0.25" right="0.25" top="0.75" bottom="0.75" header="0.3" footer="0.3"/>
  <pageSetup paperSize="9" scale="48" orientation="landscape" r:id="rId1"/>
  <rowBreaks count="1" manualBreakCount="1">
    <brk id="24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услуга</vt:lpstr>
      <vt:lpstr>услуга!Заголовки_для_печати</vt:lpstr>
      <vt:lpstr>услуга!Область_печати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Кулинич Валентина Олеговна</dc:creator>
  <cp:lastModifiedBy>Татьяна</cp:lastModifiedBy>
  <cp:lastPrinted>2019-11-12T06:50:25Z</cp:lastPrinted>
  <dcterms:created xsi:type="dcterms:W3CDTF">2016-08-25T12:47:15Z</dcterms:created>
  <dcterms:modified xsi:type="dcterms:W3CDTF">2021-01-11T07:46:08Z</dcterms:modified>
</cp:coreProperties>
</file>