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льга\Desktop\Процедуры гимназия\процедуры 2021\Питание\закупка\"/>
    </mc:Choice>
  </mc:AlternateContent>
  <bookViews>
    <workbookView showHorizontalScroll="0" showVerticalScroll="0" showSheetTabs="0" xWindow="0" yWindow="0" windowWidth="23040" windowHeight="9228"/>
  </bookViews>
  <sheets>
    <sheet name="услуга" sheetId="3" r:id="rId1"/>
  </sheets>
  <definedNames>
    <definedName name="_xlnm._FilterDatabase" localSheetId="0" hidden="1">услуга!$A$12:$L$12</definedName>
    <definedName name="_xlnm.Print_Titles" localSheetId="0">услуга!$9:$12</definedName>
    <definedName name="_xlnm.Print_Area" localSheetId="0">услуга!$A$1:$L$21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3" l="1"/>
  <c r="D14" i="3"/>
  <c r="E14" i="3"/>
  <c r="F13" i="3"/>
  <c r="J13" i="3" l="1"/>
  <c r="I13" i="3"/>
  <c r="L13" i="3"/>
  <c r="L15" i="3" s="1"/>
  <c r="K13" i="3" l="1"/>
</calcChain>
</file>

<file path=xl/sharedStrings.xml><?xml version="1.0" encoding="utf-8"?>
<sst xmlns="http://schemas.openxmlformats.org/spreadsheetml/2006/main" count="34" uniqueCount="26">
  <si>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</si>
  <si>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</si>
  <si>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</si>
  <si>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</si>
  <si>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</si>
  <si>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</si>
  <si>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</si>
  <si>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</si>
  <si>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</si>
  <si>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</si>
  <si>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</si>
  <si>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</si>
  <si>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</si>
  <si>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1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</si>
  <si>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</si>
  <si>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</si>
  <si>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</si>
  <si>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</si>
  <si>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</si>
  <si>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</si>
  <si>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конкурс </t>
    </r>
    <r>
      <rPr>
        <b/>
        <sz val="16"/>
        <rFont val="Times New Roman"/>
        <family val="1"/>
        <charset val="204"/>
      </rPr>
      <t>в электронной форме.</t>
    </r>
  </si>
  <si>
    <t>Дата подготовки обоснования Н(М)ЦД: 15 октября 2020 г.</t>
  </si>
  <si>
    <t>Начальная (максимальная) цена договора составляет: 9 008 267-00(Девять миллионов восемь тысяч двести шестьдеся семь ) рублей 00 копеек.</t>
  </si>
  <si>
    <t>Cредне- арифметическое значение цен потенциальных поставщиков – 9 008 267-00(Девять миллионов восемь тысяч двести шестьдеся семь ) рублей 00 копеек.
В целях получения ценовой информации в отношении товара для определения начальной (максимальной) цены договора осуществлен анализ рынка. Заказчиком определена НМЦД, равная 9 008 267-00(Девять миллионов восемь тысяч двести шестьдеся семь ) рублей 00 копеек.
 Во избежание сговора участников размещения заказа и нарушения ст. 11 №135-ФЗ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</si>
  <si>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 xml:space="preserve"> Оказание услуг горячего питания на период с 01.12.2020 по 31.12.2021
Заказчик: МАОУ «Гимназия» г. Реутов Московской области</t>
  </si>
  <si>
    <t>оказание услуг горячего питания на период с 01.12.2020 по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</si>
</sst>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р_._-;\-* #,##0.00\ _р_._-;_-* &quot;-&quot;??\ _р_._-;_-@_-"/>
    <numFmt numFmtId="165" formatCode="#,##0.00_ ;\-#,##0.00\ "/>
    <numFmt numFmtId="166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2" fontId="5" fillId="0" borderId="0" xfId="0" applyNumberFormat="1" applyFont="1"/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0" fontId="6" fillId="0" borderId="0" xfId="0" applyFont="1"/>
    <xf numFmtId="4" fontId="6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4" fontId="11" fillId="0" borderId="16" xfId="1" applyFont="1" applyFill="1" applyBorder="1" applyAlignment="1">
      <alignment horizontal="center" vertical="center" wrapText="1"/>
    </xf>
    <xf numFmtId="166" fontId="4" fillId="0" borderId="16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246065</xdr:colOff>
      <xdr:row>9</xdr:row>
      <xdr:rowOff>394607</xdr:rowOff>
    </xdr:from>
    <xdr:to>
      <xdr:col>11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29634</xdr:colOff>
      <xdr:row>9</xdr:row>
      <xdr:rowOff>520700</xdr:rowOff>
    </xdr:from>
    <xdr:to>
      <xdr:col>9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204106</xdr:colOff>
      <xdr:row>9</xdr:row>
      <xdr:rowOff>678965</xdr:rowOff>
    </xdr:from>
    <xdr:to>
      <xdr:col>10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163286</xdr:colOff>
      <xdr:row>9</xdr:row>
      <xdr:rowOff>517780</xdr:rowOff>
    </xdr:from>
    <xdr:to>
      <xdr:col>9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70" zoomScaleNormal="70" zoomScaleSheetLayoutView="70" zoomScalePageLayoutView="55" workbookViewId="0">
      <selection activeCell="B13" sqref="B13"/>
    </sheetView>
  </sheetViews>
  <sheetFormatPr defaultColWidth="8.88671875" defaultRowHeight="18" outlineLevelCol="1" x14ac:dyDescent="0.35"/>
  <cols>
    <col min="1" max="1" width="8.33203125" style="3" customWidth="1"/>
    <col min="2" max="2" width="47.33203125" style="2" customWidth="1"/>
    <col min="3" max="3" width="17.44140625" style="2" customWidth="1" outlineLevel="1"/>
    <col min="4" max="4" width="17.109375" style="2" customWidth="1"/>
    <col min="5" max="5" width="18" style="2" customWidth="1" outlineLevel="1"/>
    <col min="6" max="6" width="17.109375" style="2" customWidth="1"/>
    <col min="7" max="7" width="15.6640625" style="2" customWidth="1"/>
    <col min="8" max="8" width="19.109375" style="2" customWidth="1"/>
    <col min="9" max="9" width="21.6640625" style="2" customWidth="1"/>
    <col min="10" max="10" width="25.44140625" style="2" customWidth="1"/>
    <col min="11" max="11" width="21.88671875" style="2" customWidth="1"/>
    <col min="12" max="12" width="22.33203125" style="2" customWidth="1"/>
    <col min="13" max="13" width="12.44140625" style="2" customWidth="1"/>
    <col min="14" max="14" width="17.33203125" style="31" customWidth="1"/>
    <col min="15" max="15" width="24.5546875" style="2" customWidth="1"/>
    <col min="16" max="16384" width="8.88671875" style="2"/>
  </cols>
  <sheetData>
    <row r="1" spans="1:14" ht="47.25" customHeight="1" x14ac:dyDescent="0.35">
      <c r="B1" s="23"/>
      <c r="C1" s="1"/>
      <c r="D1" s="1"/>
      <c r="E1" s="1"/>
      <c r="F1" s="1"/>
      <c r="G1" s="1"/>
      <c r="H1" s="1"/>
      <c r="I1" s="63"/>
      <c r="J1" s="63"/>
      <c r="K1" s="63"/>
      <c r="L1" s="64"/>
    </row>
    <row r="2" spans="1:14" ht="11.25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4" customFormat="1" ht="24.6" x14ac:dyDescent="0.4">
      <c r="A3" s="65" t="s">
        <v>16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N3" s="31"/>
    </row>
    <row r="4" spans="1:14" s="4" customFormat="1" ht="24.6" x14ac:dyDescent="0.4">
      <c r="A4" s="65" t="s">
        <v>17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N4" s="31"/>
    </row>
    <row r="5" spans="1:14" s="4" customFormat="1" ht="3" customHeight="1" x14ac:dyDescent="0.4">
      <c r="A5" s="17"/>
      <c r="B5" s="17"/>
      <c r="C5" s="17"/>
      <c r="D5" s="17"/>
      <c r="E5" s="17"/>
      <c r="F5" s="17"/>
      <c r="G5" s="19"/>
      <c r="H5" s="17"/>
      <c r="I5" s="17"/>
      <c r="J5" s="17"/>
      <c r="K5" s="17"/>
      <c r="L5" s="17"/>
      <c r="N5" s="31"/>
    </row>
    <row r="6" spans="1:14" s="4" customFormat="1" ht="43.2" customHeight="1" x14ac:dyDescent="0.4">
      <c r="A6" s="69" t="s">
        <v>20</v>
      </c>
      <c r="B6" s="69"/>
      <c r="C6" s="69"/>
      <c r="D6" s="69"/>
      <c r="E6" s="6"/>
      <c r="F6" s="6"/>
      <c r="G6" s="6"/>
      <c r="H6" s="6"/>
      <c r="I6" s="6"/>
      <c r="J6" s="6"/>
      <c r="K6" s="6"/>
      <c r="L6" s="6"/>
      <c r="N6" s="31"/>
    </row>
    <row r="7" spans="1:14" s="4" customFormat="1" ht="74.400000000000006" customHeight="1" x14ac:dyDescent="0.4">
      <c r="A7" s="66" t="s">
        <v>24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N7" s="31"/>
    </row>
    <row r="8" spans="1:14" ht="32.25" customHeight="1" thickBot="1" x14ac:dyDescent="0.4"/>
    <row r="9" spans="1:14" s="16" customFormat="1" ht="64.2" customHeight="1" x14ac:dyDescent="0.35">
      <c r="A9" s="46" t="s">
        <v>14</v>
      </c>
      <c r="B9" s="49" t="s">
        <v>15</v>
      </c>
      <c r="C9" s="49" t="s">
        <v>0</v>
      </c>
      <c r="D9" s="52"/>
      <c r="E9" s="52"/>
      <c r="F9" s="52"/>
      <c r="G9" s="49" t="s">
        <v>19</v>
      </c>
      <c r="H9" s="49" t="s">
        <v>1</v>
      </c>
      <c r="I9" s="57" t="s">
        <v>7</v>
      </c>
      <c r="J9" s="57"/>
      <c r="K9" s="57"/>
      <c r="L9" s="25" t="s">
        <v>5</v>
      </c>
      <c r="N9" s="31"/>
    </row>
    <row r="10" spans="1:14" s="16" customFormat="1" ht="72" customHeight="1" x14ac:dyDescent="0.35">
      <c r="A10" s="47"/>
      <c r="B10" s="50"/>
      <c r="C10" s="24" t="s">
        <v>4</v>
      </c>
      <c r="D10" s="24" t="s">
        <v>2</v>
      </c>
      <c r="E10" s="24" t="s">
        <v>3</v>
      </c>
      <c r="F10" s="44"/>
      <c r="G10" s="50"/>
      <c r="H10" s="50"/>
      <c r="I10" s="58" t="s">
        <v>8</v>
      </c>
      <c r="J10" s="60" t="s">
        <v>9</v>
      </c>
      <c r="K10" s="67" t="s">
        <v>10</v>
      </c>
      <c r="L10" s="54"/>
      <c r="N10" s="31"/>
    </row>
    <row r="11" spans="1:14" s="16" customFormat="1" ht="30" customHeight="1" thickBot="1" x14ac:dyDescent="0.4">
      <c r="A11" s="48"/>
      <c r="B11" s="51"/>
      <c r="C11" s="10" t="s">
        <v>18</v>
      </c>
      <c r="D11" s="10" t="s">
        <v>18</v>
      </c>
      <c r="E11" s="10" t="s">
        <v>18</v>
      </c>
      <c r="F11" s="45"/>
      <c r="G11" s="51"/>
      <c r="H11" s="51"/>
      <c r="I11" s="59"/>
      <c r="J11" s="61"/>
      <c r="K11" s="68"/>
      <c r="L11" s="55"/>
      <c r="N11" s="31"/>
    </row>
    <row r="12" spans="1:14" s="7" customFormat="1" ht="21" customHeight="1" thickBot="1" x14ac:dyDescent="0.35">
      <c r="A12" s="38">
        <v>1</v>
      </c>
      <c r="B12" s="39">
        <v>2</v>
      </c>
      <c r="C12" s="39">
        <v>3</v>
      </c>
      <c r="D12" s="39">
        <v>4</v>
      </c>
      <c r="E12" s="39">
        <v>5</v>
      </c>
      <c r="F12" s="39">
        <v>6</v>
      </c>
      <c r="G12" s="39">
        <v>8</v>
      </c>
      <c r="H12" s="39">
        <v>9</v>
      </c>
      <c r="I12" s="39">
        <v>10</v>
      </c>
      <c r="J12" s="39">
        <v>11</v>
      </c>
      <c r="K12" s="40">
        <v>12</v>
      </c>
      <c r="L12" s="40">
        <v>13</v>
      </c>
      <c r="N12" s="8"/>
    </row>
    <row r="13" spans="1:14" ht="90" customHeight="1" x14ac:dyDescent="0.35">
      <c r="A13" s="33" t="s">
        <v>13</v>
      </c>
      <c r="B13" s="42" t="s">
        <v>25</v>
      </c>
      <c r="C13" s="41">
        <v>9008267</v>
      </c>
      <c r="D13" s="41">
        <v>8661743</v>
      </c>
      <c r="E13" s="41">
        <v>9354791</v>
      </c>
      <c r="F13" s="32">
        <f>SUM(C13,D13,E13)</f>
        <v>27024801</v>
      </c>
      <c r="G13" s="34">
        <v>1</v>
      </c>
      <c r="H13" s="34">
        <v>3</v>
      </c>
      <c r="I13" s="35">
        <f>AVERAGE(C13,D13,E13)</f>
        <v>9008267</v>
      </c>
      <c r="J13" s="35">
        <f>STDEV(C13,D13,E13)</f>
        <v>346524</v>
      </c>
      <c r="K13" s="36">
        <f>J13/I13</f>
        <v>3.846733228488898E-2</v>
      </c>
      <c r="L13" s="37">
        <f>F13*G13/H13</f>
        <v>9008267</v>
      </c>
      <c r="M13" s="18"/>
    </row>
    <row r="14" spans="1:14" ht="21" customHeight="1" thickBot="1" x14ac:dyDescent="0.4">
      <c r="A14" s="26"/>
      <c r="B14" s="27" t="s">
        <v>12</v>
      </c>
      <c r="C14" s="28">
        <f>C13</f>
        <v>9008267</v>
      </c>
      <c r="D14" s="28">
        <f>D13</f>
        <v>8661743</v>
      </c>
      <c r="E14" s="28">
        <f>E13</f>
        <v>9354791</v>
      </c>
      <c r="F14" s="28" t="s">
        <v>6</v>
      </c>
      <c r="G14" s="29" t="s">
        <v>6</v>
      </c>
      <c r="H14" s="29" t="s">
        <v>6</v>
      </c>
      <c r="I14" s="29" t="s">
        <v>6</v>
      </c>
      <c r="J14" s="29" t="s">
        <v>6</v>
      </c>
      <c r="K14" s="29" t="s">
        <v>6</v>
      </c>
      <c r="L14" s="30" t="s">
        <v>6</v>
      </c>
    </row>
    <row r="15" spans="1:14" ht="21" customHeight="1" thickBot="1" x14ac:dyDescent="0.4">
      <c r="A15" s="11"/>
      <c r="B15" s="56" t="s">
        <v>11</v>
      </c>
      <c r="C15" s="56"/>
      <c r="D15" s="56"/>
      <c r="E15" s="56"/>
      <c r="F15" s="56"/>
      <c r="G15" s="56"/>
      <c r="H15" s="56"/>
      <c r="I15" s="56"/>
      <c r="J15" s="56"/>
      <c r="K15" s="56"/>
      <c r="L15" s="12">
        <f>L13</f>
        <v>9008267</v>
      </c>
    </row>
    <row r="16" spans="1:14" ht="21" customHeight="1" x14ac:dyDescent="0.3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4" ht="21" customHeight="1" x14ac:dyDescent="0.35">
      <c r="A17" s="53" t="s">
        <v>22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4" s="4" customFormat="1" ht="21" x14ac:dyDescent="0.4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  <c r="N18" s="31"/>
    </row>
    <row r="19" spans="1:14" ht="85.2" customHeight="1" x14ac:dyDescent="0.35">
      <c r="A19" s="62" t="s">
        <v>23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4" x14ac:dyDescent="0.35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</row>
    <row r="21" spans="1:14" s="8" customFormat="1" ht="17.399999999999999" x14ac:dyDescent="0.3">
      <c r="A21" s="43" t="s">
        <v>21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4" s="8" customFormat="1" ht="17.399999999999999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20">
    <mergeCell ref="I1:L1"/>
    <mergeCell ref="A3:L3"/>
    <mergeCell ref="A4:L4"/>
    <mergeCell ref="A7:L7"/>
    <mergeCell ref="K10:K11"/>
    <mergeCell ref="G9:G11"/>
    <mergeCell ref="A6:D6"/>
    <mergeCell ref="A21:L21"/>
    <mergeCell ref="F10:F11"/>
    <mergeCell ref="A9:A11"/>
    <mergeCell ref="B9:B11"/>
    <mergeCell ref="C9:F9"/>
    <mergeCell ref="A17:L17"/>
    <mergeCell ref="L10:L11"/>
    <mergeCell ref="H9:H11"/>
    <mergeCell ref="B15:K15"/>
    <mergeCell ref="I9:K9"/>
    <mergeCell ref="I10:I11"/>
    <mergeCell ref="J10:J11"/>
    <mergeCell ref="A19:L19"/>
  </mergeCells>
  <printOptions horizontalCentered="1" verticalCentered="1"/>
  <pageMargins left="0.23622047244094491" right="0.23622047244094491" top="0.27" bottom="0.35433070866141736" header="0.31496062992125984" footer="0.31496062992125984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услуга</vt:lpstr>
      <vt:lpstr>услуга!Заголовки_для_печати</vt:lpstr>
      <vt:lpstr>услуга!Область_печати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Windows User</cp:lastModifiedBy>
  <cp:lastPrinted>2018-12-13T08:53:40Z</cp:lastPrinted>
  <dcterms:created xsi:type="dcterms:W3CDTF">2016-08-25T12:47:15Z</dcterms:created>
  <dcterms:modified xsi:type="dcterms:W3CDTF">2020-10-19T06:36:14Z</dcterms:modified>
</cp:coreProperties>
</file>