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aer\Downloads\Питание сады\4\"/>
    </mc:Choice>
  </mc:AlternateContent>
  <xr:revisionPtr revIDLastSave="0" documentId="13_ncr:1_{64ED29E0-814E-4C7A-AB90-77C4E88D5F0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" i="1" l="1"/>
  <c r="Q5" i="1" s="1"/>
  <c r="K5" i="1"/>
  <c r="L5" i="1" s="1"/>
  <c r="M5" i="1" s="1"/>
  <c r="N4" i="1"/>
  <c r="O4" i="1" s="1"/>
  <c r="P4" i="1" s="1"/>
  <c r="K4" i="1"/>
  <c r="L4" i="1" s="1"/>
  <c r="M4" i="1" s="1"/>
  <c r="Q4" i="1" l="1"/>
  <c r="K6" i="1" s="1"/>
  <c r="O5" i="1"/>
  <c r="P5" i="1" s="1"/>
  <c r="K7" i="1" l="1"/>
  <c r="Q7" i="1" s="1"/>
  <c r="K8" i="1"/>
  <c r="Q8" i="1" s="1"/>
</calcChain>
</file>

<file path=xl/sharedStrings.xml><?xml version="1.0" encoding="utf-8"?>
<sst xmlns="http://schemas.openxmlformats.org/spreadsheetml/2006/main" count="39" uniqueCount="31">
  <si>
    <t xml:space="preserve">Расчет начальной (максимальной) цены договора
</t>
  </si>
  <si>
    <t>№</t>
  </si>
  <si>
    <t>Код по ОКПД</t>
  </si>
  <si>
    <t>Наименование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</si>
  <si>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</si>
  <si>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</si>
  <si>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</si>
  <si>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</si>
  <si>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</si>
  <si>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</si>
  <si>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</si>
  <si>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</si>
  <si>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</si>
  <si>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</rPr>
      <t xml:space="preserve">         (не должен превышать 33%)</t>
    </r>
  </si>
  <si>
    <r>
      <t>Расчет Н(М)ЦК по формуле</t>
    </r>
    <r>
      <rPr>
        <sz val="10"/>
        <color rgb="FF00000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</si>
  <si>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</si>
  <si>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(вверх) до сотых долей после запятой (руб.)</t>
  </si>
  <si>
    <t>Н(М)ЦК, ЦКЕП контракта с учетом округления цены за единицу (руб.)</t>
  </si>
  <si>
    <t>усл.ед.</t>
  </si>
  <si>
    <t>В результате проведенного расчета Н(М)ЦК, ЦКЕП контракта составила:</t>
  </si>
  <si>
    <t>рублей</t>
  </si>
  <si>
    <t>Обеспечение заявки установлено в размере</t>
  </si>
  <si>
    <t>%</t>
  </si>
  <si>
    <t xml:space="preserve">Н(М)ЦК и составляет: </t>
  </si>
  <si>
    <t>С округлением (вверх) до сотых долей после запятой:</t>
  </si>
  <si>
    <t>Обеспечение исполнения договора установлено в размере</t>
  </si>
  <si>
    <t>56.29.19.000</t>
  </si>
  <si>
    <t xml:space="preserve">Исполнитель №1 от 09.10.2020 </t>
  </si>
  <si>
    <t>Исполнитель №1 от 09.10.2020</t>
  </si>
  <si>
    <t>Услуги по организации питания воспитанников (группа старше 3-х лет)</t>
  </si>
  <si>
    <t>Услуги по организации питания воспитанников (группа кратковременного пребывания)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</si>
</sst>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0.0000"/>
  </numFmts>
  <fonts count="9" x14ac:knownFonts="1">
    <font>
      <sz val="11"/>
      <color rgb="FF000000"/>
      <name val="Calibri"/>
    </font>
    <font>
      <b/>
      <sz val="12"/>
      <color rgb="FF000000"/>
      <name val="Times New Roman"/>
    </font>
    <font>
      <sz val="11"/>
      <name val="Calibri"/>
    </font>
    <font>
      <b/>
      <sz val="10"/>
      <color rgb="FF000000"/>
      <name val="Times New Roman"/>
    </font>
    <font>
      <sz val="10"/>
      <color rgb="FF333333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i/>
      <sz val="10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2" fontId="5" fillId="2" borderId="7" xfId="0" applyNumberFormat="1" applyFont="1" applyFill="1" applyBorder="1" applyAlignment="1">
      <alignment horizontal="right" vertical="top"/>
    </xf>
    <xf numFmtId="2" fontId="5" fillId="0" borderId="7" xfId="0" applyNumberFormat="1" applyFont="1" applyBorder="1" applyAlignment="1">
      <alignment horizontal="right" vertical="top" wrapText="1"/>
    </xf>
    <xf numFmtId="2" fontId="3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165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0" fillId="0" borderId="0" xfId="0" applyFont="1" applyAlignment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3" fillId="0" borderId="2" xfId="0" applyFont="1" applyBorder="1" applyAlignment="1">
      <alignment horizontal="center" vertical="top" wrapText="1"/>
    </xf>
    <xf numFmtId="0" fontId="2" fillId="0" borderId="6" xfId="0" applyFont="1" applyBorder="1"/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/>
    <xf numFmtId="0" fontId="2" fillId="0" borderId="5" xfId="0" applyFont="1" applyBorder="1"/>
    <xf numFmtId="2" fontId="3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</xdr:colOff>
      <xdr:row>2</xdr:row>
      <xdr:rowOff>914400</xdr:rowOff>
    </xdr:from>
    <xdr:ext cx="942975" cy="342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19050</xdr:colOff>
      <xdr:row>2</xdr:row>
      <xdr:rowOff>895350</xdr:rowOff>
    </xdr:from>
    <xdr:ext cx="981075" cy="4191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266700</xdr:colOff>
      <xdr:row>2</xdr:row>
      <xdr:rowOff>1362075</xdr:rowOff>
    </xdr:from>
    <xdr:ext cx="161925" cy="952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8"/>
  <sheetViews>
    <sheetView tabSelected="1" workbookViewId="0">
      <selection activeCell="K17" sqref="K17"/>
    </sheetView>
  </sheetViews>
  <sheetFormatPr defaultColWidth="14.42578125" defaultRowHeight="15" customHeight="1" x14ac:dyDescent="0.25"/>
  <cols>
    <col min="1" max="1" width="3.140625" customWidth="1"/>
    <col min="2" max="2" width="13.5703125" customWidth="1"/>
    <col min="3" max="3" width="40.42578125" customWidth="1"/>
    <col min="4" max="4" width="7.7109375" customWidth="1"/>
    <col min="5" max="5" width="8.7109375" customWidth="1"/>
    <col min="6" max="8" width="12.42578125" customWidth="1"/>
    <col min="9" max="10" width="8.7109375" hidden="1" customWidth="1"/>
    <col min="11" max="11" width="15.140625" customWidth="1"/>
    <col min="12" max="12" width="15" customWidth="1"/>
    <col min="13" max="13" width="14.28515625" customWidth="1"/>
    <col min="14" max="14" width="23.7109375" customWidth="1"/>
    <col min="15" max="15" width="11.28515625" customWidth="1"/>
    <col min="16" max="16" width="11.42578125" customWidth="1"/>
    <col min="17" max="17" width="13.7109375" customWidth="1"/>
  </cols>
  <sheetData>
    <row r="1" spans="1:17" ht="18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12.75" customHeight="1" x14ac:dyDescent="0.25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40" t="s">
        <v>6</v>
      </c>
      <c r="G2" s="41"/>
      <c r="H2" s="42"/>
      <c r="I2" s="40" t="s">
        <v>7</v>
      </c>
      <c r="J2" s="42"/>
      <c r="K2" s="43" t="s">
        <v>8</v>
      </c>
      <c r="L2" s="41"/>
      <c r="M2" s="42"/>
      <c r="N2" s="40" t="s">
        <v>9</v>
      </c>
      <c r="O2" s="41"/>
      <c r="P2" s="41"/>
      <c r="Q2" s="42"/>
    </row>
    <row r="3" spans="1:17" ht="142.15" customHeight="1" x14ac:dyDescent="0.25">
      <c r="A3" s="39"/>
      <c r="B3" s="39"/>
      <c r="C3" s="39"/>
      <c r="D3" s="39"/>
      <c r="E3" s="39"/>
      <c r="F3" s="1" t="s">
        <v>27</v>
      </c>
      <c r="G3" s="1" t="s">
        <v>28</v>
      </c>
      <c r="H3" s="1" t="s">
        <v>28</v>
      </c>
      <c r="I3" s="1"/>
      <c r="J3" s="1" t="s">
        <v>10</v>
      </c>
      <c r="K3" s="1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</row>
    <row r="4" spans="1:17" ht="39.75" customHeight="1" x14ac:dyDescent="0.25">
      <c r="A4" s="2">
        <v>1</v>
      </c>
      <c r="B4" s="4" t="s">
        <v>26</v>
      </c>
      <c r="C4" s="5" t="s">
        <v>30</v>
      </c>
      <c r="D4" s="6" t="s">
        <v>18</v>
      </c>
      <c r="E4" s="7">
        <v>5180</v>
      </c>
      <c r="F4" s="8">
        <v>57.07</v>
      </c>
      <c r="G4" s="8">
        <v>61.07</v>
      </c>
      <c r="H4" s="8">
        <v>65.069999999999993</v>
      </c>
      <c r="I4" s="10"/>
      <c r="J4" s="10"/>
      <c r="K4" s="9">
        <f t="shared" ref="K4:K5" si="0">AVERAGE(F4:H4)</f>
        <v>61.069999999999993</v>
      </c>
      <c r="L4" s="11">
        <f t="shared" ref="L4:L5" si="1">SQRT(((SUM((POWER(H4-K4,2)),(POWER(G4-K4,2)),(POWER(F4-K4,2)))/(COLUMNS(F4:H4)-1))))</f>
        <v>3.9999999999999964</v>
      </c>
      <c r="M4" s="11">
        <f t="shared" ref="M4:M5" si="2">L4/K4*100</f>
        <v>6.5498608154576674</v>
      </c>
      <c r="N4" s="12">
        <f t="shared" ref="N4:N5" si="3">((E4/3)*(SUM(F4:H4)))</f>
        <v>316342.59999999998</v>
      </c>
      <c r="O4" s="12">
        <f t="shared" ref="O4:O5" si="4">N4/E4</f>
        <v>61.069999999999993</v>
      </c>
      <c r="P4" s="12">
        <f t="shared" ref="P4:P5" si="5">ROUNDUP(O4,2)</f>
        <v>61.07</v>
      </c>
      <c r="Q4" s="12">
        <f t="shared" ref="Q4:Q5" si="6">N4</f>
        <v>316342.59999999998</v>
      </c>
    </row>
    <row r="5" spans="1:17" ht="39" customHeight="1" x14ac:dyDescent="0.25">
      <c r="A5" s="2">
        <v>2</v>
      </c>
      <c r="B5" s="4" t="s">
        <v>26</v>
      </c>
      <c r="C5" s="5" t="s">
        <v>29</v>
      </c>
      <c r="D5" s="6" t="s">
        <v>18</v>
      </c>
      <c r="E5" s="13">
        <v>76960</v>
      </c>
      <c r="F5" s="8">
        <v>169.07</v>
      </c>
      <c r="G5" s="8">
        <v>183.07</v>
      </c>
      <c r="H5" s="8">
        <v>155.07</v>
      </c>
      <c r="I5" s="10"/>
      <c r="J5" s="10"/>
      <c r="K5" s="9">
        <f t="shared" si="0"/>
        <v>169.07</v>
      </c>
      <c r="L5" s="11">
        <f t="shared" si="1"/>
        <v>14</v>
      </c>
      <c r="M5" s="11">
        <f t="shared" si="2"/>
        <v>8.2805938368723027</v>
      </c>
      <c r="N5" s="12">
        <f t="shared" si="3"/>
        <v>13011627.199999999</v>
      </c>
      <c r="O5" s="12">
        <f t="shared" si="4"/>
        <v>169.07</v>
      </c>
      <c r="P5" s="12">
        <f t="shared" si="5"/>
        <v>169.07</v>
      </c>
      <c r="Q5" s="12">
        <f t="shared" si="6"/>
        <v>13011627.199999999</v>
      </c>
    </row>
    <row r="6" spans="1:17" ht="15" customHeight="1" x14ac:dyDescent="0.25">
      <c r="A6" s="37" t="s">
        <v>19</v>
      </c>
      <c r="B6" s="34"/>
      <c r="C6" s="34"/>
      <c r="D6" s="34"/>
      <c r="E6" s="34"/>
      <c r="F6" s="34"/>
      <c r="G6" s="34"/>
      <c r="H6" s="34"/>
      <c r="I6" s="34"/>
      <c r="J6" s="34"/>
      <c r="K6" s="15">
        <f>Q4+Q5</f>
        <v>13327969.799999999</v>
      </c>
      <c r="L6" s="16" t="s">
        <v>20</v>
      </c>
      <c r="M6" s="16"/>
      <c r="N6" s="16"/>
      <c r="O6" s="16"/>
      <c r="P6" s="16"/>
      <c r="Q6" s="17"/>
    </row>
    <row r="7" spans="1:17" ht="15" customHeight="1" x14ac:dyDescent="0.25">
      <c r="A7" s="35" t="s">
        <v>21</v>
      </c>
      <c r="B7" s="34"/>
      <c r="C7" s="34"/>
      <c r="D7" s="18">
        <v>0</v>
      </c>
      <c r="E7" s="18" t="s">
        <v>22</v>
      </c>
      <c r="F7" s="35" t="s">
        <v>23</v>
      </c>
      <c r="G7" s="34"/>
      <c r="H7" s="34"/>
      <c r="I7" s="14"/>
      <c r="J7" s="14"/>
      <c r="K7" s="16">
        <f>SUM(K6/100)*D7</f>
        <v>0</v>
      </c>
      <c r="L7" s="16" t="s">
        <v>20</v>
      </c>
      <c r="M7" s="36" t="s">
        <v>24</v>
      </c>
      <c r="N7" s="34"/>
      <c r="O7" s="34"/>
      <c r="P7" s="34"/>
      <c r="Q7" s="19">
        <f t="shared" ref="Q7:Q8" si="7">ROUNDUP(K7,2)</f>
        <v>0</v>
      </c>
    </row>
    <row r="8" spans="1:17" ht="15" customHeight="1" x14ac:dyDescent="0.25">
      <c r="A8" s="35" t="s">
        <v>25</v>
      </c>
      <c r="B8" s="34"/>
      <c r="C8" s="34"/>
      <c r="D8" s="18">
        <v>5</v>
      </c>
      <c r="E8" s="20" t="s">
        <v>22</v>
      </c>
      <c r="F8" s="35" t="s">
        <v>23</v>
      </c>
      <c r="G8" s="34"/>
      <c r="H8" s="34"/>
      <c r="I8" s="14"/>
      <c r="J8" s="14"/>
      <c r="K8" s="16">
        <f>SUM(K6/100)*D8</f>
        <v>666398.48999999987</v>
      </c>
      <c r="L8" s="16" t="s">
        <v>20</v>
      </c>
      <c r="M8" s="36" t="s">
        <v>24</v>
      </c>
      <c r="N8" s="34"/>
      <c r="O8" s="34"/>
      <c r="P8" s="34"/>
      <c r="Q8" s="19">
        <f t="shared" si="7"/>
        <v>666398.49</v>
      </c>
    </row>
    <row r="9" spans="1:17" ht="12.75" customHeight="1" x14ac:dyDescent="0.25">
      <c r="A9" s="16"/>
      <c r="B9" s="21"/>
      <c r="C9" s="22"/>
      <c r="D9" s="23"/>
      <c r="E9" s="23"/>
      <c r="F9" s="23"/>
      <c r="G9" s="23"/>
      <c r="H9" s="23"/>
      <c r="I9" s="24"/>
      <c r="J9" s="24"/>
      <c r="K9" s="24"/>
      <c r="L9" s="24"/>
      <c r="M9" s="24"/>
      <c r="N9" s="24"/>
      <c r="O9" s="24"/>
      <c r="P9" s="24"/>
      <c r="Q9" s="24"/>
    </row>
    <row r="10" spans="1:17" ht="15" customHeight="1" x14ac:dyDescent="0.25">
      <c r="A10" s="25"/>
      <c r="B10" s="26"/>
      <c r="C10" s="27"/>
      <c r="D10" s="25"/>
      <c r="E10" s="23"/>
      <c r="F10" s="25"/>
      <c r="G10" s="28"/>
      <c r="H10" s="33"/>
      <c r="I10" s="34"/>
      <c r="J10" s="29"/>
      <c r="K10" s="29"/>
      <c r="L10" s="29"/>
      <c r="M10" s="29"/>
      <c r="N10" s="29"/>
      <c r="O10" s="29"/>
      <c r="P10" s="29"/>
      <c r="Q10" s="29"/>
    </row>
    <row r="11" spans="1:17" ht="12.75" customHeight="1" x14ac:dyDescent="0.25">
      <c r="A11" s="24"/>
      <c r="B11" s="30"/>
      <c r="C11" s="31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7" ht="12.75" customHeight="1" x14ac:dyDescent="0.25">
      <c r="A12" s="24"/>
      <c r="B12" s="30"/>
      <c r="C12" s="31"/>
      <c r="D12" s="24"/>
      <c r="E12" s="24"/>
      <c r="F12" s="24"/>
      <c r="G12" s="24"/>
      <c r="H12" s="24"/>
      <c r="I12" s="32"/>
      <c r="J12" s="24"/>
      <c r="K12" s="24"/>
      <c r="L12" s="24"/>
      <c r="M12" s="24"/>
      <c r="N12" s="24"/>
      <c r="O12" s="24"/>
      <c r="P12" s="24"/>
      <c r="Q12" s="24"/>
    </row>
    <row r="13" spans="1:17" ht="12.75" customHeight="1" x14ac:dyDescent="0.25">
      <c r="A13" s="24"/>
      <c r="B13" s="30"/>
      <c r="C13" s="31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7" ht="12.75" customHeight="1" x14ac:dyDescent="0.25">
      <c r="A14" s="24"/>
      <c r="B14" s="30"/>
      <c r="C14" s="31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ht="12.75" customHeight="1" x14ac:dyDescent="0.25">
      <c r="A15" s="24"/>
      <c r="B15" s="30"/>
      <c r="C15" s="31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12.75" customHeight="1" x14ac:dyDescent="0.25">
      <c r="A16" s="24"/>
      <c r="B16" s="30"/>
      <c r="C16" s="31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ht="12.75" customHeight="1" x14ac:dyDescent="0.25">
      <c r="A17" s="24"/>
      <c r="B17" s="30"/>
      <c r="C17" s="31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12.75" customHeight="1" x14ac:dyDescent="0.25">
      <c r="A18" s="24"/>
      <c r="B18" s="30"/>
      <c r="C18" s="31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12.75" customHeight="1" x14ac:dyDescent="0.25">
      <c r="A19" s="24"/>
      <c r="B19" s="30"/>
      <c r="C19" s="31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 ht="12.75" customHeight="1" x14ac:dyDescent="0.25">
      <c r="A20" s="24"/>
      <c r="B20" s="30"/>
      <c r="C20" s="31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ht="12.75" customHeight="1" x14ac:dyDescent="0.25">
      <c r="A21" s="24"/>
      <c r="B21" s="30"/>
      <c r="C21" s="31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2.75" customHeight="1" x14ac:dyDescent="0.25">
      <c r="A22" s="24"/>
      <c r="B22" s="30"/>
      <c r="C22" s="31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 ht="12.75" customHeight="1" x14ac:dyDescent="0.25">
      <c r="A23" s="24"/>
      <c r="B23" s="30"/>
      <c r="C23" s="31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2.75" customHeight="1" x14ac:dyDescent="0.25">
      <c r="A24" s="24"/>
      <c r="B24" s="30"/>
      <c r="C24" s="31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 ht="12.75" customHeight="1" x14ac:dyDescent="0.25">
      <c r="A25" s="24"/>
      <c r="B25" s="30"/>
      <c r="C25" s="31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ht="12.75" customHeight="1" x14ac:dyDescent="0.25">
      <c r="A26" s="24"/>
      <c r="B26" s="30"/>
      <c r="C26" s="31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ht="12.75" customHeight="1" x14ac:dyDescent="0.25">
      <c r="A27" s="24"/>
      <c r="B27" s="30"/>
      <c r="C27" s="31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2.75" customHeight="1" x14ac:dyDescent="0.25">
      <c r="A28" s="24"/>
      <c r="B28" s="30"/>
      <c r="C28" s="31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12.75" customHeight="1" x14ac:dyDescent="0.25">
      <c r="A29" s="24"/>
      <c r="B29" s="30"/>
      <c r="C29" s="31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12.75" customHeight="1" x14ac:dyDescent="0.25">
      <c r="A30" s="24"/>
      <c r="B30" s="30"/>
      <c r="C30" s="31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 ht="12.75" customHeight="1" x14ac:dyDescent="0.25">
      <c r="A31" s="24"/>
      <c r="B31" s="30"/>
      <c r="C31" s="31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ht="12.75" customHeight="1" x14ac:dyDescent="0.25">
      <c r="A32" s="24"/>
      <c r="B32" s="30"/>
      <c r="C32" s="31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ht="12.75" customHeight="1" x14ac:dyDescent="0.25">
      <c r="A33" s="24"/>
      <c r="B33" s="30"/>
      <c r="C33" s="31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ht="12.75" customHeight="1" x14ac:dyDescent="0.25">
      <c r="A34" s="24"/>
      <c r="B34" s="30"/>
      <c r="C34" s="31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ht="12.75" customHeight="1" x14ac:dyDescent="0.25">
      <c r="A35" s="24"/>
      <c r="B35" s="30"/>
      <c r="C35" s="31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ht="12.75" customHeight="1" x14ac:dyDescent="0.25">
      <c r="A36" s="24"/>
      <c r="B36" s="30"/>
      <c r="C36" s="31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1:17" ht="12.75" customHeight="1" x14ac:dyDescent="0.25">
      <c r="A37" s="24"/>
      <c r="B37" s="30"/>
      <c r="C37" s="31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ht="12.75" customHeight="1" x14ac:dyDescent="0.25">
      <c r="A38" s="24"/>
      <c r="B38" s="30"/>
      <c r="C38" s="31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12.75" customHeight="1" x14ac:dyDescent="0.25">
      <c r="A39" s="24"/>
      <c r="B39" s="30"/>
      <c r="C39" s="31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7" ht="12.75" customHeight="1" x14ac:dyDescent="0.25">
      <c r="A40" s="24"/>
      <c r="B40" s="30"/>
      <c r="C40" s="3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ht="12.75" customHeight="1" x14ac:dyDescent="0.25">
      <c r="A41" s="24"/>
      <c r="B41" s="30"/>
      <c r="C41" s="31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ht="12.75" customHeight="1" x14ac:dyDescent="0.25">
      <c r="A42" s="24"/>
      <c r="B42" s="30"/>
      <c r="C42" s="31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ht="12.75" customHeight="1" x14ac:dyDescent="0.25">
      <c r="A43" s="24"/>
      <c r="B43" s="30"/>
      <c r="C43" s="3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2.75" customHeight="1" x14ac:dyDescent="0.25">
      <c r="A44" s="24"/>
      <c r="B44" s="30"/>
      <c r="C44" s="31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ht="12.75" customHeight="1" x14ac:dyDescent="0.25">
      <c r="A45" s="24"/>
      <c r="B45" s="30"/>
      <c r="C45" s="31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ht="12.75" customHeight="1" x14ac:dyDescent="0.25">
      <c r="A46" s="24"/>
      <c r="B46" s="30"/>
      <c r="C46" s="31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</row>
    <row r="47" spans="1:17" ht="12.75" customHeight="1" x14ac:dyDescent="0.25">
      <c r="A47" s="24"/>
      <c r="B47" s="30"/>
      <c r="C47" s="31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ht="12.75" customHeight="1" x14ac:dyDescent="0.25">
      <c r="A48" s="24"/>
      <c r="B48" s="30"/>
      <c r="C48" s="31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1:17" ht="12.75" customHeight="1" x14ac:dyDescent="0.25">
      <c r="A49" s="24"/>
      <c r="B49" s="30"/>
      <c r="C49" s="31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ht="12.75" customHeight="1" x14ac:dyDescent="0.25">
      <c r="A50" s="24"/>
      <c r="B50" s="30"/>
      <c r="C50" s="31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</row>
    <row r="51" spans="1:17" ht="12.75" customHeight="1" x14ac:dyDescent="0.25">
      <c r="A51" s="24"/>
      <c r="B51" s="30"/>
      <c r="C51" s="31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ht="12.75" customHeight="1" x14ac:dyDescent="0.25">
      <c r="A52" s="24"/>
      <c r="B52" s="30"/>
      <c r="C52" s="31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</row>
    <row r="53" spans="1:17" ht="12.75" customHeight="1" x14ac:dyDescent="0.25">
      <c r="A53" s="24"/>
      <c r="B53" s="30"/>
      <c r="C53" s="31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</row>
    <row r="54" spans="1:17" ht="12.75" customHeight="1" x14ac:dyDescent="0.25">
      <c r="A54" s="24"/>
      <c r="B54" s="30"/>
      <c r="C54" s="31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1:17" ht="12.75" customHeight="1" x14ac:dyDescent="0.25">
      <c r="A55" s="24"/>
      <c r="B55" s="30"/>
      <c r="C55" s="31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</row>
    <row r="56" spans="1:17" ht="12.75" customHeight="1" x14ac:dyDescent="0.25">
      <c r="A56" s="24"/>
      <c r="B56" s="30"/>
      <c r="C56" s="31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  <row r="57" spans="1:17" ht="12.75" customHeight="1" x14ac:dyDescent="0.25">
      <c r="A57" s="24"/>
      <c r="B57" s="30"/>
      <c r="C57" s="31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</row>
    <row r="58" spans="1:17" ht="12.75" customHeight="1" x14ac:dyDescent="0.25">
      <c r="A58" s="24"/>
      <c r="B58" s="30"/>
      <c r="C58" s="31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</row>
    <row r="59" spans="1:17" ht="12.75" customHeight="1" x14ac:dyDescent="0.25">
      <c r="A59" s="24"/>
      <c r="B59" s="30"/>
      <c r="C59" s="31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</row>
    <row r="60" spans="1:17" ht="12.75" customHeight="1" x14ac:dyDescent="0.25">
      <c r="A60" s="24"/>
      <c r="B60" s="30"/>
      <c r="C60" s="31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</row>
    <row r="61" spans="1:17" ht="12.75" customHeight="1" x14ac:dyDescent="0.25">
      <c r="A61" s="24"/>
      <c r="B61" s="30"/>
      <c r="C61" s="31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</row>
    <row r="62" spans="1:17" ht="12.75" customHeight="1" x14ac:dyDescent="0.25">
      <c r="A62" s="24"/>
      <c r="B62" s="30"/>
      <c r="C62" s="31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</row>
    <row r="63" spans="1:17" ht="12.75" customHeight="1" x14ac:dyDescent="0.25">
      <c r="A63" s="24"/>
      <c r="B63" s="30"/>
      <c r="C63" s="31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</row>
    <row r="64" spans="1:17" ht="12.75" customHeight="1" x14ac:dyDescent="0.25">
      <c r="A64" s="24"/>
      <c r="B64" s="30"/>
      <c r="C64" s="31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</row>
    <row r="65" spans="1:17" ht="12.75" customHeight="1" x14ac:dyDescent="0.25">
      <c r="A65" s="24"/>
      <c r="B65" s="30"/>
      <c r="C65" s="31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</row>
    <row r="66" spans="1:17" ht="12.75" customHeight="1" x14ac:dyDescent="0.25">
      <c r="A66" s="24"/>
      <c r="B66" s="30"/>
      <c r="C66" s="31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</row>
    <row r="67" spans="1:17" ht="12.75" customHeight="1" x14ac:dyDescent="0.25">
      <c r="A67" s="24"/>
      <c r="B67" s="30"/>
      <c r="C67" s="31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</row>
    <row r="68" spans="1:17" ht="12.75" customHeight="1" x14ac:dyDescent="0.25">
      <c r="A68" s="24"/>
      <c r="B68" s="30"/>
      <c r="C68" s="31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</row>
    <row r="69" spans="1:17" ht="12.75" customHeight="1" x14ac:dyDescent="0.25">
      <c r="A69" s="24"/>
      <c r="B69" s="30"/>
      <c r="C69" s="31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</row>
    <row r="70" spans="1:17" ht="12.75" customHeight="1" x14ac:dyDescent="0.25">
      <c r="A70" s="24"/>
      <c r="B70" s="30"/>
      <c r="C70" s="31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</row>
    <row r="71" spans="1:17" ht="12.75" customHeight="1" x14ac:dyDescent="0.25">
      <c r="A71" s="24"/>
      <c r="B71" s="30"/>
      <c r="C71" s="31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.75" customHeight="1" x14ac:dyDescent="0.25">
      <c r="A72" s="24"/>
      <c r="B72" s="30"/>
      <c r="C72" s="31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</row>
    <row r="73" spans="1:17" ht="12.75" customHeight="1" x14ac:dyDescent="0.25">
      <c r="A73" s="24"/>
      <c r="B73" s="30"/>
      <c r="C73" s="31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</row>
    <row r="74" spans="1:17" ht="12.75" customHeight="1" x14ac:dyDescent="0.25">
      <c r="A74" s="24"/>
      <c r="B74" s="30"/>
      <c r="C74" s="31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</row>
    <row r="75" spans="1:17" ht="12.75" customHeight="1" x14ac:dyDescent="0.25">
      <c r="A75" s="24"/>
      <c r="B75" s="30"/>
      <c r="C75" s="31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</row>
    <row r="76" spans="1:17" ht="12.75" customHeight="1" x14ac:dyDescent="0.25">
      <c r="A76" s="24"/>
      <c r="B76" s="30"/>
      <c r="C76" s="31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</row>
    <row r="77" spans="1:17" ht="12.75" customHeight="1" x14ac:dyDescent="0.25">
      <c r="A77" s="24"/>
      <c r="B77" s="30"/>
      <c r="C77" s="31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</row>
    <row r="78" spans="1:17" ht="12.75" customHeight="1" x14ac:dyDescent="0.25">
      <c r="A78" s="24"/>
      <c r="B78" s="30"/>
      <c r="C78" s="31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</row>
    <row r="79" spans="1:17" ht="12.75" customHeight="1" x14ac:dyDescent="0.25">
      <c r="A79" s="24"/>
      <c r="B79" s="30"/>
      <c r="C79" s="31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</row>
    <row r="80" spans="1:17" ht="12.75" customHeight="1" x14ac:dyDescent="0.25">
      <c r="A80" s="24"/>
      <c r="B80" s="30"/>
      <c r="C80" s="31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</row>
    <row r="81" spans="1:17" ht="12.75" customHeight="1" x14ac:dyDescent="0.25">
      <c r="A81" s="24"/>
      <c r="B81" s="30"/>
      <c r="C81" s="31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.75" customHeight="1" x14ac:dyDescent="0.25">
      <c r="A82" s="24"/>
      <c r="B82" s="30"/>
      <c r="C82" s="31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</row>
    <row r="83" spans="1:17" ht="12.75" customHeight="1" x14ac:dyDescent="0.25">
      <c r="A83" s="24"/>
      <c r="B83" s="30"/>
      <c r="C83" s="31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</row>
    <row r="84" spans="1:17" ht="12.75" customHeight="1" x14ac:dyDescent="0.25">
      <c r="A84" s="24"/>
      <c r="B84" s="30"/>
      <c r="C84" s="31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</row>
    <row r="85" spans="1:17" ht="12.75" customHeight="1" x14ac:dyDescent="0.25">
      <c r="A85" s="24"/>
      <c r="B85" s="30"/>
      <c r="C85" s="31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</row>
    <row r="86" spans="1:17" ht="12.75" customHeight="1" x14ac:dyDescent="0.25">
      <c r="A86" s="24"/>
      <c r="B86" s="30"/>
      <c r="C86" s="31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</row>
    <row r="87" spans="1:17" ht="12.75" customHeight="1" x14ac:dyDescent="0.25">
      <c r="A87" s="24"/>
      <c r="B87" s="30"/>
      <c r="C87" s="31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</row>
    <row r="88" spans="1:17" ht="12.75" customHeight="1" x14ac:dyDescent="0.25">
      <c r="A88" s="24"/>
      <c r="B88" s="30"/>
      <c r="C88" s="31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</row>
    <row r="89" spans="1:17" ht="12.75" customHeight="1" x14ac:dyDescent="0.25">
      <c r="A89" s="24"/>
      <c r="B89" s="30"/>
      <c r="C89" s="31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</row>
    <row r="90" spans="1:17" ht="12.75" customHeight="1" x14ac:dyDescent="0.25">
      <c r="A90" s="24"/>
      <c r="B90" s="30"/>
      <c r="C90" s="31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</row>
    <row r="91" spans="1:17" ht="12.75" customHeight="1" x14ac:dyDescent="0.25">
      <c r="A91" s="24"/>
      <c r="B91" s="30"/>
      <c r="C91" s="31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</row>
    <row r="92" spans="1:17" ht="12.75" customHeight="1" x14ac:dyDescent="0.25">
      <c r="A92" s="24"/>
      <c r="B92" s="30"/>
      <c r="C92" s="31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</row>
    <row r="93" spans="1:17" ht="12.75" customHeight="1" x14ac:dyDescent="0.25">
      <c r="A93" s="24"/>
      <c r="B93" s="30"/>
      <c r="C93" s="31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</row>
    <row r="94" spans="1:17" ht="12.75" customHeight="1" x14ac:dyDescent="0.25">
      <c r="A94" s="24"/>
      <c r="B94" s="30"/>
      <c r="C94" s="31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</row>
    <row r="95" spans="1:17" ht="12.75" customHeight="1" x14ac:dyDescent="0.25">
      <c r="A95" s="24"/>
      <c r="B95" s="30"/>
      <c r="C95" s="31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</row>
    <row r="96" spans="1:17" ht="12.75" customHeight="1" x14ac:dyDescent="0.25">
      <c r="A96" s="24"/>
      <c r="B96" s="30"/>
      <c r="C96" s="31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</row>
    <row r="97" spans="1:17" ht="12.75" customHeight="1" x14ac:dyDescent="0.25">
      <c r="A97" s="24"/>
      <c r="B97" s="30"/>
      <c r="C97" s="31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</row>
    <row r="98" spans="1:17" ht="12.75" customHeight="1" x14ac:dyDescent="0.25">
      <c r="A98" s="24"/>
      <c r="B98" s="30"/>
      <c r="C98" s="31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</row>
  </sheetData>
  <mergeCells count="18">
    <mergeCell ref="K2:M2"/>
    <mergeCell ref="N2:Q2"/>
    <mergeCell ref="A1:Q1"/>
    <mergeCell ref="A2:A3"/>
    <mergeCell ref="B2:B3"/>
    <mergeCell ref="E2:E3"/>
    <mergeCell ref="A6:J6"/>
    <mergeCell ref="C2:C3"/>
    <mergeCell ref="D2:D3"/>
    <mergeCell ref="F2:H2"/>
    <mergeCell ref="I2:J2"/>
    <mergeCell ref="H10:I10"/>
    <mergeCell ref="A7:C7"/>
    <mergeCell ref="F7:H7"/>
    <mergeCell ref="M7:P7"/>
    <mergeCell ref="A8:C8"/>
    <mergeCell ref="F8:H8"/>
    <mergeCell ref="M8:P8"/>
  </mergeCells>
  <pageMargins left="0.51180555555555551" right="0.51180555555555551" top="0.74791666666666667" bottom="0.74791666666666667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Uaer</cp:lastModifiedBy>
  <cp:lastPrinted>2018-07-06T17:23:49Z</cp:lastPrinted>
  <dcterms:created xsi:type="dcterms:W3CDTF">2016-11-03T07:20:13Z</dcterms:created>
  <dcterms:modified xsi:type="dcterms:W3CDTF">2020-11-11T07:20:19Z</dcterms:modified>
</cp:coreProperties>
</file>