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I15" i="4"/>
  <c r="J15" i="4" s="1"/>
  <c r="H15" i="4" l="1"/>
  <c r="M15" i="4"/>
  <c r="I14" i="4"/>
  <c r="J14" i="4" s="1"/>
  <c r="G14" i="4"/>
  <c r="M14" i="4" s="1"/>
  <c r="H14" i="4" l="1"/>
  <c r="M16" i="4" l="1"/>
</calcChain>
</file>

<file path=xl/sharedStrings.xml><?xml version="1.0" encoding="utf-8"?>
<sst xmlns="http://schemas.openxmlformats.org/spreadsheetml/2006/main" count="31" uniqueCount="30">
  <si>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</si>
  <si>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</si>
  <si>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</si>
  <si>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</si>
  <si>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</si>
  <si>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</si>
  <si>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</si>
  <si>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</si>
  <si>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</si>
  <si>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</si>
  <si>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</si>
  <si>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</si>
  <si>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</si>
  <si>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</si>
  <si>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</si>
  <si>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</si>
  <si>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</si>
  <si>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</si>
  <si>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</si>
  <si>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</si>
  <si>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</si>
  <si>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</si>
  <si>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</si>
  <si>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</si>
  <si>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</si>
  <si>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</si>
  <si>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Хлеб из муки пшеничной хлебопекарской в/с, подовый, фасовка до 0,4 кг (включительно),  в упаковке производителя</t>
  </si>
  <si>
    <t>Хлеб из смеси муки ржаной  и пшеничной, хлебопекарской, формовой, фасовка до 0,7 кг (включительно),  в упаковке производителя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</si>
  <si>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(хлебобулочные изделия) для нужд МАДОУ №27 "Радость" в 2021году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</si>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</sst>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164" fontId="10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90" zoomScaleNormal="90" zoomScaleSheetLayoutView="90" workbookViewId="0">
      <selection activeCell="K14" sqref="K14:K15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35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x14ac:dyDescent="0.25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</row>
    <row r="3" spans="1:13" ht="27" customHeight="1" x14ac:dyDescent="0.25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8"/>
      <c r="M3" s="28"/>
    </row>
    <row r="4" spans="1:13" ht="30" customHeight="1" x14ac:dyDescent="0.25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</row>
    <row r="5" spans="1:13" ht="28.5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8"/>
      <c r="K5" s="28"/>
      <c r="L5" s="28"/>
      <c r="M5" s="28"/>
    </row>
    <row r="6" spans="1:13" ht="18" customHeight="1" x14ac:dyDescent="0.25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</row>
    <row r="7" spans="1:13" ht="18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</row>
    <row r="8" spans="1:13" ht="18.75" customHeight="1" x14ac:dyDescent="0.25">
      <c r="A8" s="27" t="s">
        <v>11</v>
      </c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</row>
    <row r="9" spans="1:13" x14ac:dyDescent="0.2">
      <c r="A9" s="29"/>
      <c r="B9" s="29"/>
      <c r="C9" s="29"/>
      <c r="D9" s="29"/>
      <c r="E9" s="29"/>
      <c r="F9" s="29"/>
      <c r="G9" s="29"/>
      <c r="H9" s="29"/>
      <c r="I9" s="29"/>
    </row>
    <row r="10" spans="1:13" ht="15.75" hidden="1" customHeight="1" x14ac:dyDescent="0.25">
      <c r="A10" s="2"/>
      <c r="B10" s="2"/>
      <c r="C10" s="30"/>
      <c r="D10" s="30"/>
      <c r="E10" s="30"/>
      <c r="F10" s="30"/>
      <c r="G10" s="30"/>
      <c r="H10" s="30"/>
      <c r="I10" s="30"/>
    </row>
    <row r="11" spans="1:13" ht="56.25" customHeight="1" x14ac:dyDescent="0.2">
      <c r="A11" s="31" t="s">
        <v>4</v>
      </c>
      <c r="B11" s="25" t="s">
        <v>5</v>
      </c>
      <c r="C11" s="25" t="s">
        <v>0</v>
      </c>
      <c r="D11" s="33" t="s">
        <v>6</v>
      </c>
      <c r="E11" s="34"/>
      <c r="F11" s="34"/>
      <c r="G11" s="23" t="s">
        <v>2</v>
      </c>
      <c r="H11" s="23" t="s">
        <v>3</v>
      </c>
      <c r="I11" s="23" t="s">
        <v>1</v>
      </c>
      <c r="J11" s="25" t="s">
        <v>14</v>
      </c>
      <c r="K11" s="25" t="s">
        <v>12</v>
      </c>
      <c r="L11" s="23" t="s">
        <v>13</v>
      </c>
      <c r="M11" s="25" t="s">
        <v>15</v>
      </c>
    </row>
    <row r="12" spans="1:13" ht="98.25" customHeight="1" x14ac:dyDescent="0.2">
      <c r="A12" s="32"/>
      <c r="B12" s="25"/>
      <c r="C12" s="25"/>
      <c r="D12" s="8" t="s">
        <v>21</v>
      </c>
      <c r="E12" s="8" t="s">
        <v>22</v>
      </c>
      <c r="F12" s="8" t="s">
        <v>23</v>
      </c>
      <c r="G12" s="24"/>
      <c r="H12" s="24"/>
      <c r="I12" s="24"/>
      <c r="J12" s="25"/>
      <c r="K12" s="25"/>
      <c r="L12" s="24"/>
      <c r="M12" s="25"/>
    </row>
    <row r="13" spans="1:13" x14ac:dyDescent="0.2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57" x14ac:dyDescent="0.25">
      <c r="A14" s="7">
        <v>1</v>
      </c>
      <c r="B14" s="21" t="s">
        <v>26</v>
      </c>
      <c r="C14" s="4">
        <v>3</v>
      </c>
      <c r="D14" s="20">
        <v>59.6</v>
      </c>
      <c r="E14" s="20">
        <v>60.1</v>
      </c>
      <c r="F14" s="20">
        <v>60.8</v>
      </c>
      <c r="G14" s="5">
        <f t="shared" ref="G14:G15" si="0">ROUND((D14+E14+F14)/3,2)</f>
        <v>60.17</v>
      </c>
      <c r="H14" s="6">
        <f t="shared" ref="H14" si="1">SQRT(((D14-G14)*(D14-G14)+(E14-G14)*(E14-G14)+(F14-G14)*(F14-G14))/(C14-1))</f>
        <v>0.60278520220721854</v>
      </c>
      <c r="I14" s="18">
        <f t="shared" ref="I14" si="2">STDEVA(D14:F14)/(SUM(D14:F14)/COUNTIF(D14:F14,"&gt;0"))</f>
        <v>1.0018360842119144E-2</v>
      </c>
      <c r="J14" s="12" t="str">
        <f t="shared" ref="J14" si="3">IF(I14&lt;33,"ОДНОРОДНЫЕ","НЕОДНОРОДНЫЕ")</f>
        <v>ОДНОРОДНЫЕ</v>
      </c>
      <c r="K14" s="39">
        <v>2768.3040000000001</v>
      </c>
      <c r="L14" s="3" t="s">
        <v>19</v>
      </c>
      <c r="M14" s="5">
        <f t="shared" ref="M14" si="4">G14*K14</f>
        <v>166568.85168000002</v>
      </c>
    </row>
    <row r="15" spans="1:13" ht="71.25" x14ac:dyDescent="0.25">
      <c r="A15" s="7">
        <v>2</v>
      </c>
      <c r="B15" s="21" t="s">
        <v>27</v>
      </c>
      <c r="C15" s="4">
        <v>3</v>
      </c>
      <c r="D15" s="20">
        <v>48</v>
      </c>
      <c r="E15" s="20">
        <v>48.5</v>
      </c>
      <c r="F15" s="20">
        <v>49</v>
      </c>
      <c r="G15" s="5">
        <f t="shared" si="0"/>
        <v>48.5</v>
      </c>
      <c r="H15" s="6">
        <f t="shared" ref="H15" si="5">SQRT(((D15-G15)*(D15-G15)+(E15-G15)*(E15-G15)+(F15-G15)*(F15-G15))/(C15-1))</f>
        <v>0.5</v>
      </c>
      <c r="I15" s="18">
        <f>STDEVA(D15:F15)/(SUM(D15:F15)/COUNTIF(D15:F15,"&gt;0"))</f>
        <v>1.0309278350515464E-2</v>
      </c>
      <c r="J15" s="12" t="str">
        <f t="shared" ref="J15" si="6">IF(I15&lt;33,"ОДНОРОДНЫЕ","НЕОДНОРОДНЫЕ")</f>
        <v>ОДНОРОДНЫЕ</v>
      </c>
      <c r="K15" s="39">
        <v>1725.6960000000001</v>
      </c>
      <c r="L15" s="3" t="s">
        <v>19</v>
      </c>
      <c r="M15" s="5">
        <f t="shared" ref="M15" si="7">G15*K15</f>
        <v>83696.256000000008</v>
      </c>
    </row>
    <row r="16" spans="1:13" ht="15.75" x14ac:dyDescent="0.25">
      <c r="A16" s="26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5">
        <f>SUM(M14:M15)</f>
        <v>250265.10768000002</v>
      </c>
    </row>
    <row r="17" spans="1:13" ht="15.75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6"/>
    </row>
    <row r="18" spans="1:13" ht="15.75" x14ac:dyDescent="0.25">
      <c r="A18" s="22" t="s">
        <v>17</v>
      </c>
      <c r="B18" s="2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ht="15.75" x14ac:dyDescent="0.25">
      <c r="A19" s="22" t="s">
        <v>24</v>
      </c>
      <c r="B19" s="2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ht="15.75" x14ac:dyDescent="0.25">
      <c r="A20" s="17"/>
      <c r="B20" s="17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ht="15.75" x14ac:dyDescent="0.25">
      <c r="A21" s="22" t="s">
        <v>25</v>
      </c>
      <c r="B21" s="2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ht="15.75" x14ac:dyDescent="0.25">
      <c r="A22" s="2" t="s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25">
    <mergeCell ref="A6:M6"/>
    <mergeCell ref="A1:M1"/>
    <mergeCell ref="A2:M2"/>
    <mergeCell ref="A3:M3"/>
    <mergeCell ref="A4:M4"/>
    <mergeCell ref="A5:M5"/>
    <mergeCell ref="K11:K12"/>
    <mergeCell ref="L11:L12"/>
    <mergeCell ref="M11:M12"/>
    <mergeCell ref="A16:L16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18:B18"/>
    <mergeCell ref="A19:B19"/>
    <mergeCell ref="A21:B21"/>
    <mergeCell ref="I11:I12"/>
    <mergeCell ref="J11:J12"/>
  </mergeCells>
  <conditionalFormatting sqref="I14:I15">
    <cfRule type="cellIs" dxfId="6" priority="7" stopIfTrue="1" operator="greaterThan">
      <formula>0.33</formula>
    </cfRule>
  </conditionalFormatting>
  <conditionalFormatting sqref="J14:J15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15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2020-11-19T08:32:49Z</dcterms:modified>
</cp:coreProperties>
</file>