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НМЦК!#REF!</definedName>
    <definedName name="_xlnm.Print_Area" localSheetId="0">НМЦК!$A$1:$N$12</definedName>
  </definedNames>
  <calcPr calcId="114210"/>
</workbook>
</file>

<file path=xl/calcChain.xml><?xml version="1.0" encoding="utf-8"?>
<calcChain xmlns="http://schemas.openxmlformats.org/spreadsheetml/2006/main">
  <c r="K6" i="1"/>
  <c r="N6"/>
  <c r="N7"/>
  <c r="J6"/>
  <c r="J7"/>
  <c r="H6"/>
  <c r="H7"/>
  <c r="F6"/>
  <c r="F7"/>
  <c r="L6"/>
  <c r="M6"/>
</calcChain>
</file>

<file path=xl/sharedStrings.xml><?xml version="1.0" encoding="utf-8"?>
<sst xmlns="http://schemas.openxmlformats.org/spreadsheetml/2006/main" count="26" uniqueCount="22">
  <si>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</si>
  <si>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</si>
  <si>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</si>
  <si>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</si>
  <si>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</si>
  <si>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</si>
  <si>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</si>
  <si>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</si>
  <si>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</si>
  <si>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</si>
  <si>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</si>
  <si>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</si>
  <si>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</si>
  <si>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</si>
  <si>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</si>
  <si>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упак.</t>
  </si>
  <si>
    <t>Поставка лекарственных препаратов (Карбетоцин)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</si>
  <si>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147 040,60 рублей </t>
    </r>
    <r>
      <rPr>
        <sz val="12"/>
        <rFont val="Times New Roman"/>
        <family val="1"/>
        <charset val="204"/>
      </rPr>
      <t>(Сто сорок семь тысяч сорок рублей 60 копеек).</t>
    </r>
  </si>
  <si>
    <t>Источник 1
 КП № МО00-007131 от 20.03.2023</t>
  </si>
  <si>
    <t>Источник 2
 КП № 9878 от 21.03.2023</t>
  </si>
  <si>
    <t>Источник 3
 КП № б/н от 21.03.2023</t>
  </si>
  <si>
    <t>Карбетоцин раствор для внутривенного и внутримышечного введения, 100 мкг/мл, 1 мл - флаконы (5) - пачки картонные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</si>
</sst>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4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18" fillId="0" borderId="0" xfId="0" applyNumberFormat="1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8" fillId="0" borderId="2" xfId="18" applyFont="1" applyFill="1" applyBorder="1" applyAlignment="1">
      <alignment horizontal="center" vertical="center"/>
    </xf>
    <xf numFmtId="4" fontId="18" fillId="0" borderId="2" xfId="18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88595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8859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885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8859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1"/>
  <sheetViews>
    <sheetView tabSelected="1" zoomScaleNormal="130" workbookViewId="0">
      <selection activeCell="E26" sqref="E26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6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6" customHeight="1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51">
      <c r="A3" s="31" t="s">
        <v>1</v>
      </c>
      <c r="B3" s="32" t="s">
        <v>11</v>
      </c>
      <c r="C3" s="31" t="s">
        <v>7</v>
      </c>
      <c r="D3" s="29" t="s">
        <v>6</v>
      </c>
      <c r="E3" s="24" t="s">
        <v>2</v>
      </c>
      <c r="F3" s="24"/>
      <c r="G3" s="24"/>
      <c r="H3" s="24"/>
      <c r="I3" s="24"/>
      <c r="J3" s="24"/>
      <c r="K3" s="24" t="s">
        <v>3</v>
      </c>
      <c r="L3" s="24"/>
      <c r="M3" s="24"/>
      <c r="N3" s="7" t="s">
        <v>4</v>
      </c>
    </row>
    <row r="4" spans="1:14" ht="45.75" customHeight="1">
      <c r="A4" s="31"/>
      <c r="B4" s="32"/>
      <c r="C4" s="31"/>
      <c r="D4" s="29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24" t="s">
        <v>8</v>
      </c>
      <c r="L4" s="24" t="s">
        <v>5</v>
      </c>
      <c r="M4" s="24" t="s">
        <v>9</v>
      </c>
      <c r="N4" s="25" t="s">
        <v>12</v>
      </c>
    </row>
    <row r="5" spans="1:14" ht="42" customHeight="1">
      <c r="A5" s="31"/>
      <c r="B5" s="33"/>
      <c r="C5" s="31"/>
      <c r="D5" s="29"/>
      <c r="E5" s="26" t="s">
        <v>18</v>
      </c>
      <c r="F5" s="26"/>
      <c r="G5" s="26" t="s">
        <v>19</v>
      </c>
      <c r="H5" s="26"/>
      <c r="I5" s="26" t="s">
        <v>20</v>
      </c>
      <c r="J5" s="26"/>
      <c r="K5" s="24"/>
      <c r="L5" s="24"/>
      <c r="M5" s="24"/>
      <c r="N5" s="25"/>
    </row>
    <row r="6" spans="1:14" ht="51">
      <c r="A6" s="19">
        <v>1</v>
      </c>
      <c r="B6" s="23" t="s">
        <v>21</v>
      </c>
      <c r="C6" s="20" t="s">
        <v>15</v>
      </c>
      <c r="D6" s="21">
        <v>20</v>
      </c>
      <c r="E6" s="22">
        <v>7351.98</v>
      </c>
      <c r="F6" s="8">
        <f>D6*E6</f>
        <v>147039.59999999998</v>
      </c>
      <c r="G6" s="22">
        <v>7352.1</v>
      </c>
      <c r="H6" s="8">
        <f>G6*D6</f>
        <v>147042</v>
      </c>
      <c r="I6" s="22">
        <v>7352</v>
      </c>
      <c r="J6" s="8">
        <f>I6*D6</f>
        <v>147040</v>
      </c>
      <c r="K6" s="8">
        <f>(E6+G6+I6)/3</f>
        <v>7352.0266666666676</v>
      </c>
      <c r="L6" s="6">
        <f>STDEV(E6,G6,I6)</f>
        <v>6.4291005073652291E-2</v>
      </c>
      <c r="M6" s="9">
        <f>L6/K6</f>
        <v>8.7446642930637192E-6</v>
      </c>
      <c r="N6" s="10">
        <f>ROUND(K6,2)*D6</f>
        <v>147040.6</v>
      </c>
    </row>
    <row r="7" spans="1:14">
      <c r="A7" s="11"/>
      <c r="B7" s="15" t="s">
        <v>10</v>
      </c>
      <c r="C7" s="12"/>
      <c r="D7" s="13"/>
      <c r="E7" s="14"/>
      <c r="F7" s="14">
        <f>SUM(F6:F6)</f>
        <v>147039.59999999998</v>
      </c>
      <c r="G7" s="14"/>
      <c r="H7" s="14">
        <f>SUM(H6:H6)</f>
        <v>147042</v>
      </c>
      <c r="I7" s="14"/>
      <c r="J7" s="14">
        <f>SUM(J6:J6)</f>
        <v>147040</v>
      </c>
      <c r="K7" s="14"/>
      <c r="L7" s="14"/>
      <c r="M7" s="14"/>
      <c r="N7" s="14">
        <f>SUM(N6:N6)</f>
        <v>147040.6</v>
      </c>
    </row>
    <row r="11" spans="1:14" s="18" customFormat="1" ht="15.75">
      <c r="A11" s="17"/>
      <c r="B11" s="28" t="s">
        <v>17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</sheetData>
  <mergeCells count="16">
    <mergeCell ref="A1:N1"/>
    <mergeCell ref="B11:N11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2022-10-05T12:27:31Z</cp:lastPrinted>
  <dcterms:created xsi:type="dcterms:W3CDTF">2018-12-14T15:08:00Z</dcterms:created>
  <dcterms:modified xsi:type="dcterms:W3CDTF">2023-03-29T13:11:45Z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