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0" yWindow="0" windowWidth="28800" windowHeight="109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6" i="1" l="1"/>
  <c r="I6" i="1"/>
  <c r="J6" i="1" s="1"/>
</calcChain>
</file>

<file path=xl/sharedStrings.xml><?xml version="1.0" encoding="utf-8"?>
<sst xmlns="http://schemas.openxmlformats.org/spreadsheetml/2006/main" count="14" uniqueCount="14">
  <si>
    <t>Объект закупки</t>
  </si>
  <si>
    <t>Количество источников ценовой информации</t>
  </si>
  <si>
    <t>Коэффициент вариации</t>
  </si>
  <si>
    <t>КП №1</t>
  </si>
  <si>
    <t>КП №2</t>
  </si>
  <si>
    <t>КП №3</t>
  </si>
  <si>
    <t>Средняя цена за единицу товара (работы, услуги), рублей</t>
  </si>
  <si>
    <r>
      <t xml:space="preserve">Цены поставщиков (исполнителей, подрядчиков) </t>
    </r>
    <r>
      <rPr>
        <b/>
        <sz val="11"/>
        <rFont val="Times New Roman"/>
        <family val="1"/>
        <charset val="204"/>
      </rPr>
      <t>за единицу товара (работы, услуги)</t>
    </r>
    <r>
      <rPr>
        <sz val="11"/>
        <rFont val="Times New Roman"/>
        <family val="1"/>
        <charset val="204"/>
      </rPr>
      <t>, рублей</t>
    </r>
  </si>
  <si>
    <t>Среднеквадратическое отклонение</t>
  </si>
  <si>
    <t>Заведующий МАДОУ № 27 "Радость"                                                                                                                                                                                            Е.Е.Васильева</t>
  </si>
  <si>
    <t>Поставка комплектов оборудования</t>
  </si>
  <si>
    <r>
      <t xml:space="preserve">На основании вышеизложенного, принимая во внимание, что средняя цена за единицу товара (работы, услуги) выше суммы выделенных субвенций на приобретение в 2017г учебных пособий, игр, игрушек для МАДОУ № 27 "Радость", а  минимальная предложенная цена потенциальных поставщиков ниже, упомянутой суммы,  Заказчиком установлена начальная (максимальна) цена договора  </t>
    </r>
    <r>
      <rPr>
        <b/>
        <sz val="11"/>
        <color theme="1"/>
        <rFont val="Times New Roman"/>
        <family val="1"/>
        <charset val="204"/>
      </rPr>
      <t>386000,00 (триста восемьдесят шесть тысяч) рублей, 00 коп</t>
    </r>
    <r>
      <rPr>
        <sz val="11"/>
        <color theme="1"/>
        <rFont val="Times New Roman"/>
        <family val="1"/>
        <charset val="204"/>
      </rPr>
      <t>. в пределах лимитов бюджетных обязательств  согласно ч. 2 ст. 72 БК РФ.</t>
    </r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</si>
  <si>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 МАДОУ № 27 "Радость " от 27.04.2020                                                                                                                                                                                                                                                    2. 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НМЦД определена как среднее арифметическое значение из предложенных цен                                                                                                                                                                                                                      5. Количество источников, использованных для расчета цены: max 3</t>
  </si>
  <si>
    <t xml:space="preserve">ОБОСНОВАНИЕ НАЧАЛЬНОЙ (МАКСИМАЛЬНОЙ) ЦЕНЫ КОНТРАКТА  на поставку комплектов для формирования развивающей предметно-пространственной среды в ДОУ в МАДОУ № 27 "Радость"  в 2020 году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</si>
</sst>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10" fontId="1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0" fillId="0" borderId="1" xfId="0" applyNumberFormat="1" applyBorder="1"/>
    <xf numFmtId="0" fontId="7" fillId="0" borderId="6" xfId="0" applyFont="1" applyBorder="1" applyAlignment="1">
      <alignment horizontal="center" vertical="top" wrapText="1"/>
    </xf>
    <xf numFmtId="0" fontId="8" fillId="0" borderId="1" xfId="0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0" xfId="0" applyNumberFormat="1" applyAlignment="1">
      <alignment vertical="top"/>
    </xf>
    <xf numFmtId="0" fontId="0" fillId="0" borderId="7" xfId="0" applyBorder="1"/>
    <xf numFmtId="0" fontId="0" fillId="0" borderId="0" xfId="0"/>
    <xf numFmtId="0" fontId="6" fillId="0" borderId="7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2" fontId="0" fillId="0" borderId="7" xfId="0" applyNumberFormat="1" applyBorder="1"/>
    <xf numFmtId="0" fontId="0" fillId="0" borderId="7" xfId="0" applyFill="1" applyBorder="1"/>
    <xf numFmtId="10" fontId="1" fillId="0" borderId="7" xfId="0" applyNumberFormat="1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/>
    <xf numFmtId="0" fontId="0" fillId="0" borderId="1" xfId="0" applyBorder="1" applyAlignment="1"/>
    <xf numFmtId="0" fontId="5" fillId="0" borderId="8" xfId="0" applyFont="1" applyBorder="1" applyAlignment="1">
      <alignment horizontal="left" wrapText="1"/>
    </xf>
    <xf numFmtId="0" fontId="5" fillId="0" borderId="8" xfId="0" applyFont="1" applyBorder="1" applyAlignment="1">
      <alignment wrapText="1"/>
    </xf>
    <xf numFmtId="0" fontId="10" fillId="0" borderId="8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1567815</xdr:colOff>
      <xdr:row>7</xdr:row>
      <xdr:rowOff>0</xdr:rowOff>
    </xdr:from>
    <xdr:to>
      <xdr:col>1</xdr:col>
      <xdr:colOff>1571394</xdr:colOff>
      <xdr:row>7</xdr:row>
      <xdr:rowOff>112014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2190" y="1819275"/>
          <a:ext cx="1178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7</xdr:row>
      <xdr:rowOff>0</xdr:rowOff>
    </xdr:from>
    <xdr:to>
      <xdr:col>1</xdr:col>
      <xdr:colOff>1571394</xdr:colOff>
      <xdr:row>7</xdr:row>
      <xdr:rowOff>112014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82190" y="1819275"/>
          <a:ext cx="1178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7</xdr:row>
      <xdr:rowOff>0</xdr:rowOff>
    </xdr:from>
    <xdr:to>
      <xdr:col>1</xdr:col>
      <xdr:colOff>1571394</xdr:colOff>
      <xdr:row>7</xdr:row>
      <xdr:rowOff>112014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82190" y="1819275"/>
          <a:ext cx="1178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>
    <xdr:from>
      <xdr:col>11</xdr:col>
      <xdr:colOff>38100</xdr:colOff>
      <xdr:row>0</xdr:row>
      <xdr:rowOff>476250</xdr:rowOff>
    </xdr:from>
    <xdr:to>
      <xdr:col>22</xdr:col>
      <xdr:colOff>85725</xdr:colOff>
      <xdr:row>2</xdr:row>
      <xdr:rowOff>647700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325" y="476250"/>
          <a:ext cx="7067550" cy="2533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selection activeCell="N4" sqref="N4"/>
    </sheetView>
  </sheetViews>
  <sheetFormatPr defaultRowHeight="15" x14ac:dyDescent="0.25"/>
  <cols>
    <col min="1" max="1" width="4.28515625" customWidth="1"/>
    <col min="2" max="2" width="39.7109375" customWidth="1"/>
    <col min="3" max="3" width="12.42578125" customWidth="1"/>
    <col min="4" max="4" width="13.140625" customWidth="1"/>
    <col min="5" max="5" width="14" customWidth="1"/>
    <col min="6" max="6" width="14.140625" customWidth="1"/>
    <col min="7" max="7" width="4" style="5" hidden="1" customWidth="1"/>
    <col min="8" max="8" width="6.42578125" hidden="1" customWidth="1"/>
    <col min="9" max="9" width="11" customWidth="1"/>
    <col min="10" max="10" width="12.28515625" customWidth="1"/>
    <col min="11" max="11" width="35.5703125" customWidth="1"/>
    <col min="12" max="12" width="13.85546875" customWidth="1"/>
  </cols>
  <sheetData>
    <row r="1" spans="1:11" ht="49.5" customHeight="1" x14ac:dyDescent="0.25">
      <c r="B1" s="37" t="s">
        <v>13</v>
      </c>
      <c r="C1" s="37"/>
      <c r="D1" s="37"/>
      <c r="E1" s="37"/>
      <c r="F1" s="37"/>
      <c r="G1" s="37"/>
      <c r="H1" s="37"/>
      <c r="I1" s="37"/>
      <c r="J1" s="37"/>
      <c r="K1" s="37"/>
    </row>
    <row r="2" spans="1:11" ht="108" customHeight="1" x14ac:dyDescent="0.25">
      <c r="B2" s="36" t="s">
        <v>12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ht="56.25" customHeight="1" x14ac:dyDescent="0.25">
      <c r="A3" s="33"/>
      <c r="B3" s="26" t="s">
        <v>0</v>
      </c>
      <c r="C3" s="26" t="s">
        <v>1</v>
      </c>
      <c r="D3" s="27" t="s">
        <v>7</v>
      </c>
      <c r="E3" s="28"/>
      <c r="F3" s="28"/>
      <c r="G3" s="28"/>
      <c r="H3" s="29"/>
      <c r="I3" s="30" t="s">
        <v>6</v>
      </c>
      <c r="J3" s="30" t="s">
        <v>8</v>
      </c>
      <c r="K3" s="30" t="s">
        <v>2</v>
      </c>
    </row>
    <row r="4" spans="1:11" ht="98.25" customHeight="1" x14ac:dyDescent="0.25">
      <c r="A4" s="33"/>
      <c r="B4" s="26"/>
      <c r="C4" s="26"/>
      <c r="D4" s="7" t="s">
        <v>3</v>
      </c>
      <c r="E4" s="7" t="s">
        <v>4</v>
      </c>
      <c r="F4" s="7" t="s">
        <v>5</v>
      </c>
      <c r="G4" s="8"/>
      <c r="H4" s="9"/>
      <c r="I4" s="31"/>
      <c r="J4" s="31"/>
      <c r="K4" s="31"/>
    </row>
    <row r="5" spans="1:11" x14ac:dyDescent="0.25">
      <c r="A5" s="10">
        <v>1</v>
      </c>
      <c r="B5" s="13">
        <v>2</v>
      </c>
      <c r="C5" s="11">
        <v>5</v>
      </c>
      <c r="D5" s="11">
        <v>6</v>
      </c>
      <c r="E5" s="11">
        <v>7</v>
      </c>
      <c r="F5" s="11">
        <v>8</v>
      </c>
      <c r="G5" s="11">
        <v>9</v>
      </c>
      <c r="H5" s="11">
        <v>10</v>
      </c>
      <c r="I5" s="11">
        <v>9</v>
      </c>
      <c r="J5" s="15">
        <v>10</v>
      </c>
      <c r="K5" s="11">
        <v>11</v>
      </c>
    </row>
    <row r="6" spans="1:11" x14ac:dyDescent="0.25">
      <c r="A6" s="6">
        <v>1</v>
      </c>
      <c r="B6" s="14" t="s">
        <v>10</v>
      </c>
      <c r="C6" s="1">
        <v>3</v>
      </c>
      <c r="D6" s="12">
        <v>367300</v>
      </c>
      <c r="E6" s="12">
        <v>408000</v>
      </c>
      <c r="F6" s="12">
        <v>390000</v>
      </c>
      <c r="G6" s="4"/>
      <c r="H6" s="2"/>
      <c r="I6" s="12">
        <f>ROUND((D6+E6+F6)/3,2)</f>
        <v>388433.33</v>
      </c>
      <c r="J6" s="12">
        <f>SQRT(((D6-I6)*(D6-I6)+(E6-I6)*(E6-I6)+(F6-I6)*(F6-I6))/(C6-1))</f>
        <v>20395.179168944556</v>
      </c>
      <c r="K6" s="3">
        <f>STDEVA(D6:H6)/(SUM(D6:H6)/COUNTIF(D6:H6,"&gt;0"))</f>
        <v>5.2506253760261259E-2</v>
      </c>
    </row>
    <row r="7" spans="1:11" s="18" customFormat="1" x14ac:dyDescent="0.25">
      <c r="A7" s="19"/>
      <c r="B7" s="20"/>
      <c r="C7" s="21"/>
      <c r="D7" s="22"/>
      <c r="E7" s="22"/>
      <c r="F7" s="22"/>
      <c r="G7" s="23"/>
      <c r="H7" s="17"/>
      <c r="I7" s="22"/>
      <c r="J7" s="22"/>
      <c r="K7" s="24"/>
    </row>
    <row r="8" spans="1:1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s="16" customFormat="1" ht="60" customHeight="1" x14ac:dyDescent="0.25">
      <c r="A9" s="35"/>
      <c r="B9" s="34" t="s">
        <v>11</v>
      </c>
      <c r="C9" s="34"/>
      <c r="D9" s="34"/>
      <c r="E9" s="34"/>
      <c r="F9" s="34"/>
      <c r="G9" s="34"/>
      <c r="H9" s="34"/>
      <c r="I9" s="34"/>
      <c r="J9" s="34"/>
      <c r="K9" s="34"/>
    </row>
    <row r="10" spans="1:11" s="16" customFormat="1" ht="60.75" customHeight="1" x14ac:dyDescent="0.25"/>
    <row r="13" spans="1:11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25">
      <c r="B14" s="25" t="s">
        <v>9</v>
      </c>
      <c r="C14" s="25"/>
      <c r="D14" s="25"/>
      <c r="E14" s="25"/>
      <c r="F14" s="25"/>
      <c r="G14" s="25"/>
      <c r="H14" s="25"/>
      <c r="I14" s="25"/>
      <c r="J14" s="25"/>
      <c r="K14" s="25"/>
    </row>
  </sheetData>
  <mergeCells count="13">
    <mergeCell ref="B13:K13"/>
    <mergeCell ref="B14:K14"/>
    <mergeCell ref="B1:K1"/>
    <mergeCell ref="B3:B4"/>
    <mergeCell ref="C3:C4"/>
    <mergeCell ref="D3:H3"/>
    <mergeCell ref="K3:K4"/>
    <mergeCell ref="A8:K8"/>
    <mergeCell ref="J3:J4"/>
    <mergeCell ref="A3:A4"/>
    <mergeCell ref="I3:I4"/>
    <mergeCell ref="B2:K2"/>
    <mergeCell ref="B9:K9"/>
  </mergeCells>
  <conditionalFormatting sqref="K6:K7">
    <cfRule type="cellIs" dxfId="0" priority="2" stopIfTrue="1" operator="greaterThan">
      <formula>0.33</formula>
    </cfRule>
  </conditionalFormatting>
  <pageMargins left="0.7" right="0.7" top="0.75" bottom="0.75" header="0.3" footer="0.3"/>
  <pageSetup paperSize="9" scale="74" fitToHeight="0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2020-07-27T12:26:20Z</dcterms:modified>
</cp:coreProperties>
</file>