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38\"/>
    </mc:Choice>
  </mc:AlternateContent>
  <xr:revisionPtr revIDLastSave="0" documentId="13_ncr:1_{306E27E2-8E2F-4895-AC31-AFB4897E60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1" l="1"/>
  <c r="N5" i="1"/>
  <c r="O5" i="1" s="1"/>
  <c r="P5" i="1" s="1"/>
  <c r="K5" i="1"/>
  <c r="L5" i="1" s="1"/>
  <c r="M5" i="1" s="1"/>
  <c r="Q5" i="1" l="1"/>
  <c r="N6" i="1"/>
  <c r="Q6" i="1" s="1"/>
  <c r="K6" i="1"/>
  <c r="L6" i="1" s="1"/>
  <c r="M6" i="1" s="1"/>
  <c r="N4" i="1"/>
  <c r="O4" i="1" s="1"/>
  <c r="P4" i="1" s="1"/>
  <c r="K4" i="1"/>
  <c r="L4" i="1" s="1"/>
  <c r="M4" i="1" s="1"/>
  <c r="O6" i="1" l="1"/>
  <c r="P6" i="1" s="1"/>
  <c r="K8" i="1" l="1"/>
  <c r="Q8" i="1" s="1"/>
  <c r="K9" i="1"/>
  <c r="Q9" i="1" s="1"/>
</calcChain>
</file>

<file path=xl/sharedStrings.xml><?xml version="1.0" encoding="utf-8"?>
<sst xmlns="http://schemas.openxmlformats.org/spreadsheetml/2006/main" count="42" uniqueCount="32">
  <si>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</si>
  <si>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</si>
  <si>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</si>
  <si>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</si>
  <si>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</si>
  <si>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</si>
  <si>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</si>
  <si>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</si>
  <si>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</si>
  <si>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</si>
  <si>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</si>
  <si>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</si>
  <si>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</si>
  <si>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</si>
  <si>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</si>
  <si>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</si>
  <si>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</si>
  <si>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</si>
  <si>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</si>
  <si>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</si>
  <si>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</si>
  <si>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</si>
  <si>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</si>
  <si>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</si>
  <si>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</si>
  <si>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</si>
  <si>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</si>
  <si>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</si>
  <si>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</si>
  <si>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</si>
  <si>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кратковременного пребывания)</t>
  </si>
  <si>
    <t>Услуги по организации питания воспитанников (группа до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</si>
</sst>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workbookViewId="0">
      <selection activeCell="F20" sqref="F20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75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2" t="s">
        <v>6</v>
      </c>
      <c r="G2" s="43"/>
      <c r="H2" s="44"/>
      <c r="I2" s="42" t="s">
        <v>7</v>
      </c>
      <c r="J2" s="44"/>
      <c r="K2" s="45" t="s">
        <v>8</v>
      </c>
      <c r="L2" s="43"/>
      <c r="M2" s="44"/>
      <c r="N2" s="42" t="s">
        <v>9</v>
      </c>
      <c r="O2" s="43"/>
      <c r="P2" s="43"/>
      <c r="Q2" s="44"/>
    </row>
    <row r="3" spans="1:17" ht="142.15" customHeight="1" x14ac:dyDescent="0.25">
      <c r="A3" s="41"/>
      <c r="B3" s="41"/>
      <c r="C3" s="41"/>
      <c r="D3" s="41"/>
      <c r="E3" s="41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31</v>
      </c>
      <c r="D4" s="6" t="s">
        <v>18</v>
      </c>
      <c r="E4" s="7">
        <v>3330</v>
      </c>
      <c r="F4" s="8">
        <v>154.07</v>
      </c>
      <c r="G4" s="8">
        <v>166.07</v>
      </c>
      <c r="H4" s="8">
        <v>142.07</v>
      </c>
      <c r="I4" s="10"/>
      <c r="J4" s="10"/>
      <c r="K4" s="9">
        <f t="shared" ref="K4:K6" si="0">AVERAGE(F4:H4)</f>
        <v>154.07</v>
      </c>
      <c r="L4" s="11">
        <f t="shared" ref="L4:L6" si="1">SQRT(((SUM((POWER(H4-K4,2)),(POWER(G4-K4,2)),(POWER(F4-K4,2)))/(COLUMNS(F4:H4)-1))))</f>
        <v>12</v>
      </c>
      <c r="M4" s="11">
        <f t="shared" ref="M4:M6" si="2">L4/K4*100</f>
        <v>7.7886674888037906</v>
      </c>
      <c r="N4" s="12">
        <f t="shared" ref="N4:N6" si="3">((E4/3)*(SUM(F4:H4)))</f>
        <v>513053.1</v>
      </c>
      <c r="O4" s="12">
        <f t="shared" ref="O4:O6" si="4">N4/E4</f>
        <v>154.07</v>
      </c>
      <c r="P4" s="12">
        <f t="shared" ref="P4:P6" si="5">ROUNDUP(O4,2)</f>
        <v>154.07</v>
      </c>
      <c r="Q4" s="12">
        <f>N4</f>
        <v>513053.1</v>
      </c>
    </row>
    <row r="5" spans="1:17" s="33" customFormat="1" ht="39.75" customHeight="1" x14ac:dyDescent="0.25">
      <c r="A5" s="34">
        <v>2</v>
      </c>
      <c r="B5" s="4" t="s">
        <v>26</v>
      </c>
      <c r="C5" s="5" t="s">
        <v>29</v>
      </c>
      <c r="D5" s="6" t="s">
        <v>18</v>
      </c>
      <c r="E5" s="13">
        <v>78625</v>
      </c>
      <c r="F5" s="8">
        <v>169.07</v>
      </c>
      <c r="G5" s="8">
        <v>183.07</v>
      </c>
      <c r="H5" s="8">
        <v>155.07</v>
      </c>
      <c r="I5" s="10"/>
      <c r="J5" s="10"/>
      <c r="K5" s="9">
        <f t="shared" ref="K5" si="6">AVERAGE(F5:H5)</f>
        <v>169.07</v>
      </c>
      <c r="L5" s="11">
        <f t="shared" ref="L5" si="7">SQRT(((SUM((POWER(H5-K5,2)),(POWER(G5-K5,2)),(POWER(F5-K5,2)))/(COLUMNS(F5:H5)-1))))</f>
        <v>14</v>
      </c>
      <c r="M5" s="11">
        <f t="shared" ref="M5" si="8">L5/K5*100</f>
        <v>8.2805938368723027</v>
      </c>
      <c r="N5" s="12">
        <f t="shared" ref="N5" si="9">((E5/3)*(SUM(F5:H5)))</f>
        <v>13293128.749999998</v>
      </c>
      <c r="O5" s="12">
        <f t="shared" ref="O5" si="10">N5/E5</f>
        <v>169.06999999999996</v>
      </c>
      <c r="P5" s="12">
        <f t="shared" ref="P5" si="11">ROUNDUP(O5,2)</f>
        <v>169.07</v>
      </c>
      <c r="Q5" s="12">
        <f t="shared" ref="Q5" si="12">N5</f>
        <v>13293128.749999998</v>
      </c>
    </row>
    <row r="6" spans="1:17" ht="39" customHeight="1" x14ac:dyDescent="0.25">
      <c r="A6" s="2">
        <v>3</v>
      </c>
      <c r="B6" s="4" t="s">
        <v>26</v>
      </c>
      <c r="C6" s="5" t="s">
        <v>30</v>
      </c>
      <c r="D6" s="6" t="s">
        <v>18</v>
      </c>
      <c r="E6" s="13">
        <v>3700</v>
      </c>
      <c r="F6" s="8">
        <v>57.07</v>
      </c>
      <c r="G6" s="8">
        <v>61.07</v>
      </c>
      <c r="H6" s="8">
        <v>65.069999999999993</v>
      </c>
      <c r="I6" s="10"/>
      <c r="J6" s="10"/>
      <c r="K6" s="9">
        <f t="shared" si="0"/>
        <v>61.069999999999993</v>
      </c>
      <c r="L6" s="11">
        <f t="shared" si="1"/>
        <v>3.9999999999999964</v>
      </c>
      <c r="M6" s="11">
        <f t="shared" si="2"/>
        <v>6.5498608154576674</v>
      </c>
      <c r="N6" s="12">
        <f t="shared" si="3"/>
        <v>225958.99999999997</v>
      </c>
      <c r="O6" s="12">
        <f t="shared" si="4"/>
        <v>61.069999999999993</v>
      </c>
      <c r="P6" s="12">
        <f t="shared" si="5"/>
        <v>61.07</v>
      </c>
      <c r="Q6" s="12">
        <f t="shared" ref="Q6" si="13">N6</f>
        <v>225958.99999999997</v>
      </c>
    </row>
    <row r="7" spans="1:17" ht="15" customHeight="1" x14ac:dyDescent="0.25">
      <c r="A7" s="39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15">
        <v>14032140.85</v>
      </c>
      <c r="L7" s="16" t="s">
        <v>20</v>
      </c>
      <c r="M7" s="16"/>
      <c r="N7" s="16"/>
      <c r="O7" s="16"/>
      <c r="P7" s="16"/>
      <c r="Q7" s="17"/>
    </row>
    <row r="8" spans="1:17" ht="15" customHeight="1" x14ac:dyDescent="0.25">
      <c r="A8" s="37" t="s">
        <v>21</v>
      </c>
      <c r="B8" s="36"/>
      <c r="C8" s="36"/>
      <c r="D8" s="18">
        <v>0</v>
      </c>
      <c r="E8" s="18" t="s">
        <v>22</v>
      </c>
      <c r="F8" s="37" t="s">
        <v>23</v>
      </c>
      <c r="G8" s="36"/>
      <c r="H8" s="36"/>
      <c r="I8" s="14"/>
      <c r="J8" s="14"/>
      <c r="K8" s="16">
        <f>SUM(K7/100)*D8</f>
        <v>0</v>
      </c>
      <c r="L8" s="16" t="s">
        <v>20</v>
      </c>
      <c r="M8" s="38" t="s">
        <v>24</v>
      </c>
      <c r="N8" s="36"/>
      <c r="O8" s="36"/>
      <c r="P8" s="36"/>
      <c r="Q8" s="19">
        <f t="shared" ref="Q8:Q9" si="14">ROUNDUP(K8,2)</f>
        <v>0</v>
      </c>
    </row>
    <row r="9" spans="1:17" ht="15" customHeight="1" x14ac:dyDescent="0.25">
      <c r="A9" s="37" t="s">
        <v>25</v>
      </c>
      <c r="B9" s="36"/>
      <c r="C9" s="36"/>
      <c r="D9" s="18">
        <v>5</v>
      </c>
      <c r="E9" s="20" t="s">
        <v>22</v>
      </c>
      <c r="F9" s="37" t="s">
        <v>23</v>
      </c>
      <c r="G9" s="36"/>
      <c r="H9" s="36"/>
      <c r="I9" s="14"/>
      <c r="J9" s="14"/>
      <c r="K9" s="16">
        <f>SUM(K7/100)*D9</f>
        <v>701607.04249999998</v>
      </c>
      <c r="L9" s="16" t="s">
        <v>20</v>
      </c>
      <c r="M9" s="38" t="s">
        <v>24</v>
      </c>
      <c r="N9" s="36"/>
      <c r="O9" s="36"/>
      <c r="P9" s="36"/>
      <c r="Q9" s="19">
        <f t="shared" si="14"/>
        <v>701607.05</v>
      </c>
    </row>
    <row r="10" spans="1:17" ht="12.75" customHeight="1" x14ac:dyDescent="0.25">
      <c r="A10" s="16"/>
      <c r="B10" s="21"/>
      <c r="C10" s="22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5" customHeight="1" x14ac:dyDescent="0.25">
      <c r="A11" s="25"/>
      <c r="B11" s="26"/>
      <c r="C11" s="27"/>
      <c r="D11" s="25"/>
      <c r="E11" s="23"/>
      <c r="F11" s="25"/>
      <c r="G11" s="28"/>
      <c r="H11" s="35"/>
      <c r="I11" s="36"/>
      <c r="J11" s="29"/>
      <c r="K11" s="29"/>
      <c r="L11" s="29"/>
      <c r="M11" s="29"/>
      <c r="N11" s="29"/>
      <c r="O11" s="29"/>
      <c r="P11" s="29"/>
      <c r="Q11" s="29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32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2.75" customHeight="1" x14ac:dyDescent="0.25">
      <c r="A99" s="24"/>
      <c r="B99" s="30"/>
      <c r="C99" s="31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</sheetData>
  <mergeCells count="18">
    <mergeCell ref="K2:M2"/>
    <mergeCell ref="N2:Q2"/>
    <mergeCell ref="A1:Q1"/>
    <mergeCell ref="A2:A3"/>
    <mergeCell ref="B2:B3"/>
    <mergeCell ref="E2:E3"/>
    <mergeCell ref="A7:J7"/>
    <mergeCell ref="C2:C3"/>
    <mergeCell ref="D2:D3"/>
    <mergeCell ref="F2:H2"/>
    <mergeCell ref="I2:J2"/>
    <mergeCell ref="H11:I11"/>
    <mergeCell ref="A8:C8"/>
    <mergeCell ref="F8:H8"/>
    <mergeCell ref="M8:P8"/>
    <mergeCell ref="A9:C9"/>
    <mergeCell ref="F9:H9"/>
    <mergeCell ref="M9:P9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2020-11-11T14:17:35Z</dcterms:modified>
</cp:coreProperties>
</file>