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НМЦ'!$A$1:$L$12</definedName>
  </definedNames>
  <calcPr calcId="125725" concurrentCalc="0"/>
</workbook>
</file>

<file path=xl/calcChain.xml><?xml version="1.0" encoding="utf-8"?>
<calcChain xmlns="http://schemas.openxmlformats.org/spreadsheetml/2006/main">
  <c r="M8" i="4"/>
  <c r="M9"/>
  <c r="N8"/>
  <c r="N9"/>
  <c r="O8"/>
  <c r="O9"/>
  <c r="I8"/>
  <c r="J8"/>
  <c r="K8"/>
  <c r="L8"/>
  <c r="L9"/>
  <c r="P9"/>
</calcChain>
</file>

<file path=xl/sharedStrings.xml><?xml version="1.0" encoding="utf-8"?>
<sst xmlns="http://schemas.openxmlformats.org/spreadsheetml/2006/main" count="31" uniqueCount="30">
  <si>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</si>
  <si>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</si>
  <si>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</si>
  <si>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</si>
  <si>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</si>
  <si>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</si>
  <si>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</si>
  <si>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</si>
  <si>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</si>
  <si>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</si>
  <si>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</si>
  <si>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</si>
  <si>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</si>
  <si>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</si>
  <si>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</si>
  <si>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</si>
  <si>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</si>
  <si>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</si>
  <si>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</si>
  <si>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</si>
  <si>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</si>
  <si>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</si>
  <si>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</si>
  <si>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</si>
  <si>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</si>
  <si>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</si>
  <si>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Предоставление неисключительных прав на использование аудиовизуальных материалов</t>
  </si>
  <si>
    <t>усл</t>
  </si>
  <si>
    <t>Итого: 1 600 000,00 (Один миллион шестьсот тысяч) рублей, в том числе НДС.</t>
  </si>
  <si>
    <t xml:space="preserve">Заказчиком принято решение утвердить расчет начальной (максимальной) цены договора в сумме 1 500 000,00 (Один миллион пятьсот тысяч) рублей.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</si>
</sst>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zoomScaleNormal="100" zoomScaleSheetLayoutView="100" workbookViewId="0">
      <selection activeCell="I15" sqref="I15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23.28515625" style="14" customWidth="1"/>
    <col min="11" max="11" width="24.5703125" style="14" customWidth="1"/>
    <col min="12" max="12" width="25.7109375" style="14" customWidth="1"/>
    <col min="13" max="16" width="14.28515625" style="29" customWidth="1"/>
    <col min="17" max="16384" width="9.140625" style="14"/>
  </cols>
  <sheetData>
    <row r="1" spans="1:16" ht="24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8.25" customHeight="1">
      <c r="A3" s="37" t="s">
        <v>18</v>
      </c>
      <c r="B3" s="37"/>
      <c r="C3" s="37"/>
      <c r="D3" s="37"/>
      <c r="E3" s="37"/>
      <c r="F3" s="37"/>
      <c r="G3" s="39" t="s">
        <v>26</v>
      </c>
      <c r="H3" s="39"/>
      <c r="I3" s="39"/>
      <c r="J3" s="39"/>
      <c r="K3" s="39"/>
      <c r="L3" s="39"/>
    </row>
    <row r="4" spans="1:16" ht="21" customHeight="1">
      <c r="A4" s="37" t="s">
        <v>5</v>
      </c>
      <c r="B4" s="37"/>
      <c r="C4" s="37"/>
      <c r="D4" s="37"/>
      <c r="E4" s="37"/>
      <c r="F4" s="37"/>
      <c r="G4" s="39" t="s">
        <v>8</v>
      </c>
      <c r="H4" s="39"/>
      <c r="I4" s="39"/>
      <c r="J4" s="39"/>
      <c r="K4" s="39"/>
      <c r="L4" s="39"/>
    </row>
    <row r="5" spans="1:16" ht="32.25" customHeight="1">
      <c r="A5" s="36" t="s">
        <v>24</v>
      </c>
      <c r="B5" s="36"/>
      <c r="C5" s="36"/>
      <c r="D5" s="36"/>
      <c r="E5" s="36"/>
      <c r="F5" s="36"/>
      <c r="G5" s="37" t="s">
        <v>17</v>
      </c>
      <c r="H5" s="37"/>
      <c r="I5" s="37"/>
      <c r="J5" s="37"/>
      <c r="K5" s="37"/>
      <c r="L5" s="37"/>
    </row>
    <row r="6" spans="1:16" ht="39" customHeight="1">
      <c r="A6" s="42" t="s">
        <v>7</v>
      </c>
      <c r="B6" s="42" t="s">
        <v>1</v>
      </c>
      <c r="C6" s="42" t="s">
        <v>9</v>
      </c>
      <c r="D6" s="42" t="s">
        <v>10</v>
      </c>
      <c r="E6" s="42" t="s">
        <v>15</v>
      </c>
      <c r="F6" s="42" t="s">
        <v>6</v>
      </c>
      <c r="G6" s="42"/>
      <c r="H6" s="42"/>
      <c r="I6" s="47" t="s">
        <v>3</v>
      </c>
      <c r="J6" s="47"/>
      <c r="K6" s="47"/>
      <c r="L6" s="1" t="s">
        <v>4</v>
      </c>
    </row>
    <row r="7" spans="1:16" ht="139.5" customHeight="1">
      <c r="A7" s="42"/>
      <c r="B7" s="42"/>
      <c r="C7" s="48"/>
      <c r="D7" s="48"/>
      <c r="E7" s="48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30" t="s">
        <v>11</v>
      </c>
      <c r="N7" s="30" t="s">
        <v>12</v>
      </c>
      <c r="O7" s="30" t="s">
        <v>13</v>
      </c>
    </row>
    <row r="8" spans="1:16" s="15" customFormat="1" ht="73.5" customHeight="1">
      <c r="A8" s="21">
        <v>1</v>
      </c>
      <c r="B8" s="24">
        <v>3</v>
      </c>
      <c r="C8" s="28" t="s">
        <v>26</v>
      </c>
      <c r="D8" s="27">
        <v>1</v>
      </c>
      <c r="E8" s="34" t="s">
        <v>27</v>
      </c>
      <c r="F8" s="26">
        <v>1500000</v>
      </c>
      <c r="G8" s="25">
        <v>1700000</v>
      </c>
      <c r="H8" s="25">
        <v>1600000</v>
      </c>
      <c r="I8" s="3">
        <f>ROUND((F8+G8+H8)/3,2)</f>
        <v>1600000</v>
      </c>
      <c r="J8" s="4">
        <f>SQRT((POWER(F8-I8,2)+POWER(G8-I8,2)+POWER(H8-I8,2)/(B8-1)))</f>
        <v>141421.35623730952</v>
      </c>
      <c r="K8" s="4">
        <f>ROUND(J8/I8*100,2)</f>
        <v>8.84</v>
      </c>
      <c r="L8" s="3">
        <f>ROUND(I8*D8,2)</f>
        <v>1600000</v>
      </c>
      <c r="M8" s="31">
        <f>ROUND(D8*F8,2)</f>
        <v>1500000</v>
      </c>
      <c r="N8" s="31">
        <f>ROUND(D8*G8,2)</f>
        <v>1700000</v>
      </c>
      <c r="O8" s="31">
        <f>ROUND(D8*H8,2)</f>
        <v>1600000</v>
      </c>
      <c r="P8" s="32"/>
    </row>
    <row r="9" spans="1:16" s="15" customFormat="1" ht="28.5" customHeight="1">
      <c r="A9" s="43" t="s">
        <v>16</v>
      </c>
      <c r="B9" s="44"/>
      <c r="C9" s="44"/>
      <c r="D9" s="44"/>
      <c r="E9" s="44"/>
      <c r="F9" s="44"/>
      <c r="G9" s="44"/>
      <c r="H9" s="45"/>
      <c r="I9" s="19"/>
      <c r="J9" s="20"/>
      <c r="K9" s="20"/>
      <c r="L9" s="19">
        <f>ROUND(SUM(L8:L8),2)</f>
        <v>1600000</v>
      </c>
      <c r="M9" s="31">
        <f>ROUND(SUM(M8:M8),2)</f>
        <v>1500000</v>
      </c>
      <c r="N9" s="31">
        <f>ROUND(SUM(N8:N8),2)</f>
        <v>1700000</v>
      </c>
      <c r="O9" s="31">
        <f>ROUND(SUM(O8:O8),2)</f>
        <v>1600000</v>
      </c>
      <c r="P9" s="23">
        <f>ROUND((M9+N9+O9)/3,2)</f>
        <v>1600000</v>
      </c>
    </row>
    <row r="10" spans="1:16" s="15" customFormat="1" ht="28.5" customHeight="1">
      <c r="A10" s="46" t="s">
        <v>28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3"/>
      <c r="N10" s="33"/>
      <c r="O10" s="33"/>
      <c r="P10" s="23"/>
    </row>
    <row r="11" spans="1:16" s="15" customFormat="1" ht="21.75" customHeight="1">
      <c r="A11" s="37" t="s">
        <v>29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3"/>
      <c r="N11" s="33"/>
      <c r="O11" s="33"/>
      <c r="P11" s="23"/>
    </row>
    <row r="12" spans="1:16" ht="31.5" customHeight="1">
      <c r="A12" s="37" t="s">
        <v>25</v>
      </c>
      <c r="B12" s="37"/>
      <c r="C12" s="37"/>
      <c r="D12" s="37"/>
      <c r="E12" s="37"/>
      <c r="F12" s="37"/>
      <c r="G12" s="37"/>
      <c r="H12" s="37"/>
      <c r="I12" s="37"/>
      <c r="J12" s="35">
        <v>44148</v>
      </c>
      <c r="K12" s="16"/>
      <c r="L12" s="16"/>
    </row>
    <row r="13" spans="1:16" ht="23.25" customHeight="1">
      <c r="A13" s="11"/>
      <c r="B13" s="9"/>
      <c r="C13" s="9"/>
      <c r="D13" s="9"/>
      <c r="E13" s="9"/>
      <c r="F13" s="9"/>
      <c r="G13" s="9"/>
      <c r="H13" s="12"/>
      <c r="I13" s="16"/>
      <c r="J13" s="16"/>
      <c r="K13" s="16"/>
      <c r="L13" s="16"/>
    </row>
    <row r="14" spans="1:16" ht="31.5" customHeight="1">
      <c r="A14" s="11"/>
      <c r="B14" s="5"/>
      <c r="C14" s="5"/>
      <c r="D14" s="5"/>
      <c r="E14" s="5"/>
      <c r="F14" s="41"/>
      <c r="G14" s="41"/>
      <c r="H14" s="11"/>
      <c r="I14" s="16"/>
      <c r="J14" s="16"/>
      <c r="K14" s="16"/>
      <c r="L14" s="16"/>
    </row>
    <row r="15" spans="1:16" ht="15.75" customHeight="1">
      <c r="A15" s="37"/>
      <c r="B15" s="37"/>
      <c r="C15" s="37"/>
      <c r="D15" s="37"/>
      <c r="E15" s="37"/>
      <c r="F15" s="37"/>
      <c r="G15" s="37"/>
      <c r="H15" s="12"/>
      <c r="I15" s="16"/>
      <c r="J15" s="16"/>
      <c r="K15" s="16"/>
      <c r="L15" s="16"/>
    </row>
    <row r="16" spans="1:16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7"/>
      <c r="C17" s="7"/>
      <c r="D17" s="7"/>
      <c r="E17" s="7"/>
      <c r="F17" s="8"/>
      <c r="G17" s="11"/>
      <c r="H17" s="11"/>
      <c r="I17" s="8"/>
      <c r="J17" s="16"/>
      <c r="K17" s="16"/>
      <c r="L17" s="16"/>
    </row>
    <row r="18" spans="1:12">
      <c r="A18" s="5"/>
      <c r="B18" s="11"/>
      <c r="C18" s="11"/>
      <c r="D18" s="11"/>
      <c r="E18" s="11"/>
      <c r="F18" s="8"/>
      <c r="G18" s="11"/>
      <c r="H18" s="11"/>
      <c r="I18" s="8"/>
      <c r="J18" s="16"/>
      <c r="K18" s="16"/>
      <c r="L18" s="16"/>
    </row>
    <row r="19" spans="1:12">
      <c r="A19" s="40"/>
      <c r="B19" s="40"/>
      <c r="C19" s="40"/>
      <c r="D19" s="40"/>
      <c r="E19" s="40"/>
      <c r="F19" s="40"/>
      <c r="G19" s="40"/>
      <c r="H19" s="10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1:12">
      <c r="J21" s="18"/>
    </row>
  </sheetData>
  <sheetProtection selectLockedCells="1" selectUnlockedCells="1"/>
  <mergeCells count="21">
    <mergeCell ref="A19:G19"/>
    <mergeCell ref="F14:G14"/>
    <mergeCell ref="A15:G15"/>
    <mergeCell ref="A6:A7"/>
    <mergeCell ref="B6:B7"/>
    <mergeCell ref="F6:H6"/>
    <mergeCell ref="A9:H9"/>
    <mergeCell ref="A10:L10"/>
    <mergeCell ref="I6:K6"/>
    <mergeCell ref="C6:C7"/>
    <mergeCell ref="D6:D7"/>
    <mergeCell ref="E6:E7"/>
    <mergeCell ref="A11:L11"/>
    <mergeCell ref="A12:I12"/>
    <mergeCell ref="A5:F5"/>
    <mergeCell ref="G5:L5"/>
    <mergeCell ref="A1:L1"/>
    <mergeCell ref="A3:F3"/>
    <mergeCell ref="G3:L3"/>
    <mergeCell ref="A4:F4"/>
    <mergeCell ref="G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2020-11-19T13:06:44Z</dcterms:modified>
</cp:coreProperties>
</file>