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5 молочка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J17" i="1"/>
  <c r="K17" i="1" s="1"/>
  <c r="I17" i="1"/>
  <c r="L16" i="1"/>
  <c r="J16" i="1"/>
  <c r="K16" i="1" s="1"/>
  <c r="I16" i="1"/>
  <c r="L15" i="1"/>
  <c r="J15" i="1"/>
  <c r="K15" i="1" s="1"/>
  <c r="I15" i="1"/>
  <c r="L14" i="1"/>
  <c r="K14" i="1"/>
  <c r="J14" i="1"/>
  <c r="I14" i="1"/>
  <c r="M14" i="1" s="1"/>
  <c r="L13" i="1"/>
  <c r="K13" i="1"/>
  <c r="J13" i="1"/>
  <c r="I13" i="1"/>
  <c r="L12" i="1"/>
  <c r="J12" i="1"/>
  <c r="K12" i="1" s="1"/>
  <c r="I12" i="1"/>
  <c r="M12" i="1" s="1"/>
  <c r="M18" i="1" s="1"/>
  <c r="L11" i="1"/>
  <c r="L18" i="1" s="1"/>
  <c r="J11" i="1"/>
  <c r="K11" i="1" s="1"/>
  <c r="I11" i="1"/>
</calcChain>
</file>

<file path=xl/sharedStrings.xml><?xml version="1.0" encoding="utf-8"?>
<sst xmlns="http://schemas.openxmlformats.org/spreadsheetml/2006/main" count="37" uniqueCount="32">
  <si>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</si>
  <si>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</si>
  <si>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</si>
  <si>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</si>
  <si>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</si>
  <si>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</si>
  <si>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</si>
  <si>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</si>
  <si>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</si>
  <si>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</si>
  <si>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</si>
  <si>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</si>
  <si>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</si>
  <si>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</si>
  <si>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</si>
  <si>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</si>
  <si>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</si>
  <si>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</si>
  <si>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</si>
  <si>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</si>
  <si>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5 Кисло- молочная продукция (без ограничений)</t>
  </si>
  <si>
    <t>Молоко питьевое, коровье, ультрапастеризованное, пакетированное, жирн. 3,2%, для детского питания, фасовка до 1л (включительно)</t>
  </si>
  <si>
    <t>литр</t>
  </si>
  <si>
    <t>Ряженка, пакетированная, жирн. 3,2 %,  фасовка до 1л (включительно)</t>
  </si>
  <si>
    <t>Кефир, пакетиров. (мягкая упаковка), жирн.3,2%, для детского питания, фасовка до 1л (включительно)</t>
  </si>
  <si>
    <t>Сметана фасованная до 0,5 кг (включительно), жирн. 15%</t>
  </si>
  <si>
    <t>кг</t>
  </si>
  <si>
    <t>Масло сладко-сливочное несоленое, жирн. 82,5%, сорт высший, промыш. фасовка до 0,5 кг (включительно)</t>
  </si>
  <si>
    <t>Творог, фасованный до 0,5 кг, жирн. 9%</t>
  </si>
  <si>
    <t>Сыр  полутвердый, с м.д.ж.  45%, фас. до 2,5 кг (включительно)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</si>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</sst>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7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 wrapText="1"/>
    </xf>
    <xf numFmtId="164" fontId="1" fillId="0" borderId="0" xfId="1" applyFont="1" applyFill="1" applyAlignment="1"/>
    <xf numFmtId="167" fontId="8" fillId="0" borderId="2" xfId="1" applyNumberFormat="1" applyFont="1" applyFill="1" applyBorder="1" applyAlignment="1">
      <alignment horizontal="right"/>
    </xf>
    <xf numFmtId="164" fontId="9" fillId="3" borderId="3" xfId="1" applyFont="1" applyFill="1" applyBorder="1" applyAlignment="1">
      <alignment horizontal="center" vertical="top" wrapText="1"/>
    </xf>
    <xf numFmtId="167" fontId="8" fillId="0" borderId="0" xfId="1" applyNumberFormat="1" applyFont="1" applyFill="1" applyAlignment="1">
      <alignment horizontal="right"/>
    </xf>
    <xf numFmtId="165" fontId="6" fillId="4" borderId="3" xfId="1" applyNumberFormat="1" applyFont="1" applyFill="1" applyBorder="1" applyAlignment="1">
      <alignment horizontal="center" wrapText="1"/>
    </xf>
    <xf numFmtId="165" fontId="9" fillId="4" borderId="3" xfId="1" applyNumberFormat="1" applyFont="1" applyFill="1" applyBorder="1" applyAlignment="1">
      <alignment vertical="top" wrapText="1"/>
    </xf>
    <xf numFmtId="165" fontId="6" fillId="4" borderId="3" xfId="1" applyNumberFormat="1" applyFont="1" applyFill="1" applyBorder="1" applyAlignment="1">
      <alignment horizontal="justify" wrapText="1"/>
    </xf>
    <xf numFmtId="165" fontId="6" fillId="4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 wrapText="1"/>
    </xf>
    <xf numFmtId="166" fontId="6" fillId="4" borderId="3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4" fontId="1" fillId="0" borderId="0" xfId="1" applyFont="1" applyFill="1" applyAlignment="1">
      <alignment horizontal="center"/>
    </xf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295195</xdr:colOff>
      <xdr:row>4</xdr:row>
      <xdr:rowOff>295195</xdr:rowOff>
    </xdr:from>
    <xdr:ext cx="2590915" cy="654116"/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10345" y="1542970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13" workbookViewId="0">
      <selection activeCell="A4" sqref="A4:I4"/>
    </sheetView>
  </sheetViews>
  <sheetFormatPr defaultRowHeight="15"/>
  <cols>
    <col min="2" max="2" width="15.85546875" customWidth="1"/>
    <col min="3" max="3" width="21.7109375" customWidth="1"/>
    <col min="13" max="13" width="14.85546875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1.2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40.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33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>
      <c r="A10" s="9" t="s">
        <v>9</v>
      </c>
      <c r="B10" s="9"/>
      <c r="C10" s="9" t="s">
        <v>10</v>
      </c>
      <c r="D10" s="9"/>
      <c r="E10" s="9" t="s">
        <v>11</v>
      </c>
      <c r="F10" s="9" t="s">
        <v>12</v>
      </c>
      <c r="G10" s="9" t="s">
        <v>13</v>
      </c>
      <c r="H10" s="9" t="s">
        <v>14</v>
      </c>
      <c r="I10" s="10" t="s">
        <v>15</v>
      </c>
      <c r="J10" s="10" t="s">
        <v>16</v>
      </c>
      <c r="K10" s="10" t="s">
        <v>17</v>
      </c>
      <c r="L10" s="11" t="s">
        <v>18</v>
      </c>
      <c r="M10" s="12" t="s">
        <v>19</v>
      </c>
      <c r="N10" s="13"/>
      <c r="O10" s="13"/>
    </row>
    <row r="11" spans="1:15" ht="97.5" customHeight="1">
      <c r="A11" s="14">
        <v>1</v>
      </c>
      <c r="B11" s="15" t="s">
        <v>20</v>
      </c>
      <c r="C11" s="16" t="s">
        <v>21</v>
      </c>
      <c r="D11" s="14" t="s">
        <v>22</v>
      </c>
      <c r="E11" s="17">
        <v>0.27365</v>
      </c>
      <c r="F11" s="18">
        <v>49</v>
      </c>
      <c r="G11" s="17">
        <v>45</v>
      </c>
      <c r="H11" s="17">
        <v>54</v>
      </c>
      <c r="I11" s="19">
        <f t="shared" ref="I11:I17" si="0">AVERAGE(F11:H11)</f>
        <v>49.333333333333336</v>
      </c>
      <c r="J11" s="19">
        <f t="shared" ref="J11:J17" si="1">_xlfn.STDEV.S(F11:H11)</f>
        <v>4.5092497528228943</v>
      </c>
      <c r="K11" s="19">
        <f t="shared" ref="K11:K17" si="2">J11/I11*100</f>
        <v>9.1403711205869467</v>
      </c>
      <c r="L11" s="20">
        <f t="shared" ref="L11:L17" si="3">ROUND(E11*175*177,0)</f>
        <v>8476</v>
      </c>
      <c r="M11" s="21">
        <v>418121.08</v>
      </c>
      <c r="N11" s="22"/>
      <c r="O11" s="22"/>
    </row>
    <row r="12" spans="1:15" ht="60.75" customHeight="1">
      <c r="A12" s="14">
        <v>2</v>
      </c>
      <c r="B12" s="15"/>
      <c r="C12" s="16" t="s">
        <v>23</v>
      </c>
      <c r="D12" s="14" t="s">
        <v>22</v>
      </c>
      <c r="E12" s="17">
        <v>8.1199999999999994E-2</v>
      </c>
      <c r="F12" s="18">
        <v>58</v>
      </c>
      <c r="G12" s="17">
        <v>57</v>
      </c>
      <c r="H12" s="17">
        <v>62</v>
      </c>
      <c r="I12" s="19">
        <f t="shared" si="0"/>
        <v>59</v>
      </c>
      <c r="J12" s="19">
        <f t="shared" si="1"/>
        <v>2.6457513110645907</v>
      </c>
      <c r="K12" s="19">
        <f t="shared" si="2"/>
        <v>4.4843242560416794</v>
      </c>
      <c r="L12" s="20">
        <f t="shared" si="3"/>
        <v>2515</v>
      </c>
      <c r="M12" s="21">
        <f>I12*L12</f>
        <v>148385</v>
      </c>
      <c r="N12" s="22"/>
      <c r="O12" s="22"/>
    </row>
    <row r="13" spans="1:15" ht="73.5" customHeight="1">
      <c r="A13" s="14">
        <v>3</v>
      </c>
      <c r="B13" s="15"/>
      <c r="C13" s="16" t="s">
        <v>24</v>
      </c>
      <c r="D13" s="14" t="s">
        <v>22</v>
      </c>
      <c r="E13" s="17">
        <v>7.0000000000000007E-2</v>
      </c>
      <c r="F13" s="18">
        <v>47</v>
      </c>
      <c r="G13" s="17">
        <v>45</v>
      </c>
      <c r="H13" s="17">
        <v>50</v>
      </c>
      <c r="I13" s="19">
        <f t="shared" si="0"/>
        <v>47.333333333333336</v>
      </c>
      <c r="J13" s="19">
        <f t="shared" si="1"/>
        <v>2.5166114784235831</v>
      </c>
      <c r="K13" s="19">
        <f t="shared" si="2"/>
        <v>5.3167848135709503</v>
      </c>
      <c r="L13" s="20">
        <f t="shared" si="3"/>
        <v>2168</v>
      </c>
      <c r="M13" s="21">
        <v>102611.44</v>
      </c>
      <c r="N13" s="22"/>
      <c r="O13" s="22"/>
    </row>
    <row r="14" spans="1:15" ht="54" customHeight="1">
      <c r="A14" s="14">
        <v>4</v>
      </c>
      <c r="B14" s="15"/>
      <c r="C14" s="16" t="s">
        <v>25</v>
      </c>
      <c r="D14" s="14" t="s">
        <v>26</v>
      </c>
      <c r="E14" s="17">
        <v>1.035E-2</v>
      </c>
      <c r="F14" s="23">
        <v>171</v>
      </c>
      <c r="G14" s="17">
        <v>170</v>
      </c>
      <c r="H14" s="17">
        <v>175</v>
      </c>
      <c r="I14" s="19">
        <f t="shared" si="0"/>
        <v>172</v>
      </c>
      <c r="J14" s="19">
        <f t="shared" si="1"/>
        <v>2.6457513110645907</v>
      </c>
      <c r="K14" s="19">
        <f t="shared" si="2"/>
        <v>1.5382275064329014</v>
      </c>
      <c r="L14" s="20">
        <f t="shared" si="3"/>
        <v>321</v>
      </c>
      <c r="M14" s="21">
        <f>I14*L14</f>
        <v>55212</v>
      </c>
      <c r="N14" s="22"/>
      <c r="O14" s="22"/>
    </row>
    <row r="15" spans="1:15" ht="71.25" customHeight="1">
      <c r="A15" s="14">
        <v>5</v>
      </c>
      <c r="B15" s="24"/>
      <c r="C15" s="16" t="s">
        <v>27</v>
      </c>
      <c r="D15" s="14" t="s">
        <v>26</v>
      </c>
      <c r="E15" s="17">
        <v>2.0400000000000001E-2</v>
      </c>
      <c r="F15" s="17">
        <v>361</v>
      </c>
      <c r="G15" s="17">
        <v>359</v>
      </c>
      <c r="H15" s="17">
        <v>370</v>
      </c>
      <c r="I15" s="19">
        <f t="shared" si="0"/>
        <v>363.33333333333331</v>
      </c>
      <c r="J15" s="19">
        <f t="shared" si="1"/>
        <v>5.8594652770823155</v>
      </c>
      <c r="K15" s="19">
        <f t="shared" si="2"/>
        <v>1.6126968652520133</v>
      </c>
      <c r="L15" s="20">
        <f t="shared" si="3"/>
        <v>632</v>
      </c>
      <c r="M15" s="21">
        <v>229624.56</v>
      </c>
      <c r="N15" s="22"/>
      <c r="O15" s="22"/>
    </row>
    <row r="16" spans="1:15" ht="30.75" customHeight="1">
      <c r="A16" s="14">
        <v>6</v>
      </c>
      <c r="B16" s="24"/>
      <c r="C16" s="16" t="s">
        <v>28</v>
      </c>
      <c r="D16" s="14" t="s">
        <v>26</v>
      </c>
      <c r="E16" s="17">
        <v>3.7629999999999997E-2</v>
      </c>
      <c r="F16" s="17">
        <v>256</v>
      </c>
      <c r="G16" s="17">
        <v>252</v>
      </c>
      <c r="H16" s="17">
        <v>262</v>
      </c>
      <c r="I16" s="19">
        <f t="shared" si="0"/>
        <v>256.66666666666669</v>
      </c>
      <c r="J16" s="19">
        <f t="shared" si="1"/>
        <v>5.0332229568471671</v>
      </c>
      <c r="K16" s="19">
        <f t="shared" si="2"/>
        <v>1.9609959572131817</v>
      </c>
      <c r="L16" s="20">
        <f t="shared" si="3"/>
        <v>1166</v>
      </c>
      <c r="M16" s="21">
        <v>299277.21999999997</v>
      </c>
      <c r="N16" s="22"/>
      <c r="O16" s="22"/>
    </row>
    <row r="17" spans="1:15" ht="48.75" customHeight="1">
      <c r="A17" s="14">
        <v>7</v>
      </c>
      <c r="B17" s="24"/>
      <c r="C17" s="16" t="s">
        <v>29</v>
      </c>
      <c r="D17" s="14" t="s">
        <v>26</v>
      </c>
      <c r="E17" s="17">
        <v>6.3E-3</v>
      </c>
      <c r="F17" s="25">
        <v>420</v>
      </c>
      <c r="G17" s="17">
        <v>415</v>
      </c>
      <c r="H17" s="17">
        <v>430</v>
      </c>
      <c r="I17" s="19">
        <f t="shared" si="0"/>
        <v>421.66666666666669</v>
      </c>
      <c r="J17" s="19">
        <f t="shared" si="1"/>
        <v>7.6376261582597333</v>
      </c>
      <c r="K17" s="19">
        <f t="shared" si="2"/>
        <v>1.8112947410892648</v>
      </c>
      <c r="L17" s="20">
        <f t="shared" si="3"/>
        <v>195</v>
      </c>
      <c r="M17" s="21">
        <v>82225.649999999994</v>
      </c>
      <c r="N17" s="22"/>
      <c r="O17" s="22"/>
    </row>
    <row r="18" spans="1:15">
      <c r="A18" s="26"/>
      <c r="B18" s="27" t="s">
        <v>30</v>
      </c>
      <c r="C18" s="28"/>
      <c r="D18" s="26"/>
      <c r="E18" s="29"/>
      <c r="F18" s="29"/>
      <c r="G18" s="29"/>
      <c r="H18" s="29"/>
      <c r="I18" s="30"/>
      <c r="J18" s="30"/>
      <c r="K18" s="30"/>
      <c r="L18" s="31">
        <f>SUM(L11:L17)</f>
        <v>15473</v>
      </c>
      <c r="M18" s="29">
        <f>SUM(M11:M17)</f>
        <v>1335456.95</v>
      </c>
      <c r="N18" s="32"/>
      <c r="O18" s="32"/>
    </row>
    <row r="19" spans="1:15">
      <c r="A19" s="33"/>
      <c r="B19" s="33"/>
      <c r="C19" s="22"/>
      <c r="D19" s="22"/>
      <c r="E19" s="22"/>
      <c r="F19" s="22"/>
      <c r="G19" s="22"/>
      <c r="H19" s="22"/>
      <c r="I19" s="34"/>
      <c r="J19" s="34"/>
      <c r="K19" s="34"/>
      <c r="L19" s="35"/>
      <c r="M19" s="22"/>
      <c r="N19" s="22"/>
      <c r="O19" s="22"/>
    </row>
    <row r="20" spans="1:15" ht="18.75">
      <c r="A20" s="36" t="s">
        <v>31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2"/>
      <c r="O20" s="22"/>
    </row>
    <row r="21" spans="1:15">
      <c r="A21" s="33"/>
      <c r="B21" s="33"/>
      <c r="C21" s="22"/>
      <c r="D21" s="22"/>
      <c r="E21" s="22"/>
      <c r="F21" s="22"/>
      <c r="G21" s="22"/>
      <c r="H21" s="22"/>
      <c r="I21" s="34"/>
      <c r="J21" s="34"/>
      <c r="K21" s="34"/>
      <c r="L21" s="35"/>
      <c r="M21" s="22"/>
      <c r="N21" s="22"/>
      <c r="O21" s="22"/>
    </row>
  </sheetData>
  <mergeCells count="11">
    <mergeCell ref="A7:I7"/>
    <mergeCell ref="A8:I8"/>
    <mergeCell ref="L9:M9"/>
    <mergeCell ref="B11:B14"/>
    <mergeCell ref="A20:M20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2020-10-30T14:03:55Z</dcterms:created>
  <dcterms:modified xsi:type="dcterms:W3CDTF">2020-10-30T14:05:14Z</dcterms:modified>
</cp:coreProperties>
</file>