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<sst xmlns="http://schemas.openxmlformats.org/spreadsheetml/2006/main" count="25" uniqueCount="21">
  <si>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</si>
  <si>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</si>
  <si>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</si>
  <si>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</si>
  <si>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</si>
  <si>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</si>
  <si>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</si>
  <si>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</si>
  <si>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</si>
  <si>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</si>
  <si>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</si>
  <si>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</si>
  <si>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</si>
  <si>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</si>
  <si>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</si>
  <si>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</si>
  <si>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235от 19.01.2022</t>
  </si>
  <si>
    <t>Источник 2
 КП № б/н от 19.01.2023</t>
  </si>
  <si>
    <t>Источник 3
 КП № 3513 от 19.01.2023</t>
  </si>
  <si>
    <t>Стол операционный универсальный, электрогидравлический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</si>
  <si>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1 492 566,67 рублей </t>
    </r>
    <r>
      <rPr>
        <sz val="12"/>
        <rFont val="Times New Roman"/>
        <family val="1"/>
        <charset val="204"/>
      </rPr>
      <t>(Один миллион четыреста девяносто две тысячи пятьсот шестьдесят шесть рублей 67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</si>
</sst>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43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82275" y="19431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534900" y="194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68250" y="194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638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K22" sqref="K22"/>
    </sheetView>
  </sheetViews>
  <sheetFormatPr defaultRowHeight="12.75"/>
  <cols>
    <col min="1" max="1" width="6.85546875" style="2" customWidth="1"/>
    <col min="2" max="2" width="32.1406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8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16</v>
      </c>
      <c r="F5" s="24"/>
      <c r="G5" s="24" t="s">
        <v>17</v>
      </c>
      <c r="H5" s="24"/>
      <c r="I5" s="24" t="s">
        <v>18</v>
      </c>
      <c r="J5" s="24"/>
      <c r="K5" s="22"/>
      <c r="L5" s="22"/>
      <c r="M5" s="22"/>
      <c r="N5" s="23"/>
    </row>
    <row r="6" spans="1:14" ht="25.5">
      <c r="A6" s="9">
        <v>1</v>
      </c>
      <c r="B6" s="20" t="s">
        <v>19</v>
      </c>
      <c r="C6" s="21" t="s">
        <v>12</v>
      </c>
      <c r="D6" s="21">
        <v>1</v>
      </c>
      <c r="E6" s="18">
        <v>1500000</v>
      </c>
      <c r="F6" s="10">
        <f>D6*E6</f>
        <v>1500000</v>
      </c>
      <c r="G6" s="18">
        <v>1471000</v>
      </c>
      <c r="H6" s="10">
        <f>G6*D6</f>
        <v>1471000</v>
      </c>
      <c r="I6" s="18">
        <v>1506700</v>
      </c>
      <c r="J6" s="10">
        <f>I6*D6</f>
        <v>1506700</v>
      </c>
      <c r="K6" s="10">
        <f>(E6+G6+I6)/3</f>
        <v>1492566.6666666667</v>
      </c>
      <c r="L6" s="7">
        <f>STDEV(E6,G6,I6)</f>
        <v>18975.334867493013</v>
      </c>
      <c r="M6" s="11">
        <f>L6/K6</f>
        <v>1.2713224334475073E-2</v>
      </c>
      <c r="N6" s="12">
        <f>ROUND(K6,2)*D6</f>
        <v>1492566.67</v>
      </c>
    </row>
    <row r="7" spans="1:14">
      <c r="A7" s="13"/>
      <c r="B7" s="17" t="s">
        <v>10</v>
      </c>
      <c r="C7" s="14"/>
      <c r="D7" s="15"/>
      <c r="E7" s="16"/>
      <c r="F7" s="16">
        <f>SUM(F6:F6)</f>
        <v>1500000</v>
      </c>
      <c r="G7" s="16"/>
      <c r="H7" s="16">
        <f>SUM(H6:H6)</f>
        <v>1471000</v>
      </c>
      <c r="I7" s="16"/>
      <c r="J7" s="16">
        <f>SUM(J6:J6)</f>
        <v>1506700</v>
      </c>
      <c r="K7" s="16"/>
      <c r="L7" s="16"/>
      <c r="M7" s="16"/>
      <c r="N7" s="16">
        <f>SUM(N6:N6)</f>
        <v>1492566.67</v>
      </c>
    </row>
    <row r="11" spans="1:14" ht="15.75">
      <c r="A11" s="6"/>
      <c r="B11" s="26" t="s">
        <v>20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2023-02-06T12:31:22Z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