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H15" i="4" l="1"/>
  <c r="G15" i="4"/>
  <c r="I15" i="4"/>
  <c r="J15" i="4" s="1"/>
  <c r="G16" i="4"/>
  <c r="H16" i="4" s="1"/>
  <c r="I16" i="4"/>
  <c r="G17" i="4"/>
  <c r="M17" i="4" s="1"/>
  <c r="I17" i="4"/>
  <c r="J17" i="4" s="1"/>
  <c r="G18" i="4"/>
  <c r="H18" i="4"/>
  <c r="I18" i="4"/>
  <c r="M15" i="4"/>
  <c r="J16" i="4"/>
  <c r="H17" i="4" l="1"/>
  <c r="M16" i="4"/>
  <c r="J18" i="4"/>
  <c r="M18" i="4" l="1"/>
  <c r="I14" i="4"/>
  <c r="J14" i="4" s="1"/>
  <c r="G14" i="4"/>
  <c r="M14" i="4" l="1"/>
  <c r="H14" i="4"/>
  <c r="M19" i="4"/>
</calcChain>
</file>

<file path=xl/sharedStrings.xml><?xml version="1.0" encoding="utf-8"?>
<sst xmlns="http://schemas.openxmlformats.org/spreadsheetml/2006/main" count="37" uniqueCount="33">
  <si>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</si>
  <si>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</si>
  <si>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</si>
  <si>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</si>
  <si>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</si>
  <si>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</si>
  <si>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</si>
  <si>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</si>
  <si>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</si>
  <si>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</si>
  <si>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</si>
  <si>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</si>
  <si>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</si>
  <si>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</si>
  <si>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</si>
  <si>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</si>
  <si>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</si>
  <si>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</si>
  <si>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</si>
  <si>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</si>
  <si>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</si>
  <si>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</si>
  <si>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</si>
  <si>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</si>
  <si>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</si>
  <si>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</si>
  <si>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 xml:space="preserve">Томатная паста, содержание сухих веществ не менее 25%, вес до 0,5 кг (включительно)  </t>
  </si>
  <si>
    <t>Икра из кабачков для детского питания, вес до 0,5 кг (включительно)</t>
  </si>
  <si>
    <t>Повидло стерилизованное плодовое, ягодное, без консервантов, высший сорт  (в ассортименте), вес до 0,5 кг (включительно)</t>
  </si>
  <si>
    <t>Кукуруза сахарная в зернах, консервированная, сорт высший, вес до 0,5 кг (включительно)</t>
  </si>
  <si>
    <t>Горох, консервированный без уксуса или уксусной кислоты сорт высший, металлическая банка, вес до 0,5кг (включительно)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</si>
  <si>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(овощи и фрукты консервированные)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</si>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</sst>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164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1" zoomScale="90" zoomScaleNormal="90" zoomScaleSheetLayoutView="90" workbookViewId="0">
      <selection activeCell="K14" sqref="K14:K18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35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</row>
    <row r="3" spans="1:13" ht="27" customHeight="1" x14ac:dyDescent="0.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8"/>
      <c r="M3" s="28"/>
    </row>
    <row r="4" spans="1:13" ht="30" customHeight="1" x14ac:dyDescent="0.25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</row>
    <row r="5" spans="1:13" ht="28.5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8"/>
      <c r="K5" s="28"/>
      <c r="L5" s="28"/>
      <c r="M5" s="28"/>
    </row>
    <row r="6" spans="1:13" ht="18" customHeight="1" x14ac:dyDescent="0.25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</row>
    <row r="7" spans="1:13" ht="18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</row>
    <row r="8" spans="1:13" ht="18.75" customHeight="1" x14ac:dyDescent="0.25">
      <c r="A8" s="27" t="s">
        <v>11</v>
      </c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</row>
    <row r="9" spans="1:13" x14ac:dyDescent="0.2">
      <c r="A9" s="29"/>
      <c r="B9" s="29"/>
      <c r="C9" s="29"/>
      <c r="D9" s="29"/>
      <c r="E9" s="29"/>
      <c r="F9" s="29"/>
      <c r="G9" s="29"/>
      <c r="H9" s="29"/>
      <c r="I9" s="29"/>
    </row>
    <row r="10" spans="1:13" ht="15.75" hidden="1" customHeight="1" x14ac:dyDescent="0.25">
      <c r="A10" s="2"/>
      <c r="B10" s="2"/>
      <c r="C10" s="30"/>
      <c r="D10" s="30"/>
      <c r="E10" s="30"/>
      <c r="F10" s="30"/>
      <c r="G10" s="30"/>
      <c r="H10" s="30"/>
      <c r="I10" s="30"/>
    </row>
    <row r="11" spans="1:13" ht="56.25" customHeight="1" x14ac:dyDescent="0.2">
      <c r="A11" s="31" t="s">
        <v>4</v>
      </c>
      <c r="B11" s="25" t="s">
        <v>5</v>
      </c>
      <c r="C11" s="25" t="s">
        <v>0</v>
      </c>
      <c r="D11" s="33" t="s">
        <v>6</v>
      </c>
      <c r="E11" s="34"/>
      <c r="F11" s="34"/>
      <c r="G11" s="23" t="s">
        <v>2</v>
      </c>
      <c r="H11" s="23" t="s">
        <v>3</v>
      </c>
      <c r="I11" s="23" t="s">
        <v>1</v>
      </c>
      <c r="J11" s="25" t="s">
        <v>14</v>
      </c>
      <c r="K11" s="25" t="s">
        <v>12</v>
      </c>
      <c r="L11" s="23" t="s">
        <v>13</v>
      </c>
      <c r="M11" s="25" t="s">
        <v>15</v>
      </c>
    </row>
    <row r="12" spans="1:13" ht="98.25" customHeight="1" x14ac:dyDescent="0.2">
      <c r="A12" s="32"/>
      <c r="B12" s="25"/>
      <c r="C12" s="25"/>
      <c r="D12" s="8" t="s">
        <v>21</v>
      </c>
      <c r="E12" s="8" t="s">
        <v>22</v>
      </c>
      <c r="F12" s="8" t="s">
        <v>23</v>
      </c>
      <c r="G12" s="24"/>
      <c r="H12" s="24"/>
      <c r="I12" s="24"/>
      <c r="J12" s="25"/>
      <c r="K12" s="25"/>
      <c r="L12" s="24"/>
      <c r="M12" s="25"/>
    </row>
    <row r="13" spans="1:13" x14ac:dyDescent="0.2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42.75" x14ac:dyDescent="0.25">
      <c r="A14" s="7">
        <v>1</v>
      </c>
      <c r="B14" s="21" t="s">
        <v>26</v>
      </c>
      <c r="C14" s="4">
        <v>3</v>
      </c>
      <c r="D14" s="20">
        <v>132</v>
      </c>
      <c r="E14" s="20">
        <v>134</v>
      </c>
      <c r="F14" s="20">
        <v>135.6</v>
      </c>
      <c r="G14" s="5">
        <f t="shared" ref="G14" si="0">ROUND((D14+E14+F14)/3,2)</f>
        <v>133.87</v>
      </c>
      <c r="H14" s="6">
        <f>SQRT(((D14-G14)*(D14-G14)+(E14-G14)*(E14-G14)+(F14-G14)*(F14-G14))/(C14-1))</f>
        <v>1.8037045212561813</v>
      </c>
      <c r="I14" s="18">
        <f t="shared" ref="I14" si="1">STDEVA(D14:F14)/(SUM(D14:F14)/COUNTIF(D14:F14,"&gt;0"))</f>
        <v>1.3473853843096276E-2</v>
      </c>
      <c r="J14" s="12" t="str">
        <f t="shared" ref="J14" si="2">IF(I14&lt;33,"ОДНОРОДНЫЕ","НЕОДНОРОДНЫЕ")</f>
        <v>ОДНОРОДНЫЕ</v>
      </c>
      <c r="K14" s="39">
        <v>71.903999999999996</v>
      </c>
      <c r="L14" s="3" t="s">
        <v>19</v>
      </c>
      <c r="M14" s="5">
        <f t="shared" ref="M14" si="3">G14*K14</f>
        <v>9625.7884799999993</v>
      </c>
    </row>
    <row r="15" spans="1:13" ht="42.75" x14ac:dyDescent="0.25">
      <c r="A15" s="7"/>
      <c r="B15" s="21" t="s">
        <v>29</v>
      </c>
      <c r="C15" s="4">
        <v>3</v>
      </c>
      <c r="D15" s="20">
        <v>132</v>
      </c>
      <c r="E15" s="20">
        <v>134.5</v>
      </c>
      <c r="F15" s="20">
        <v>145</v>
      </c>
      <c r="G15" s="5">
        <f t="shared" ref="G15:G18" si="4">ROUND((D15+E15+F15)/3,2)</f>
        <v>137.16999999999999</v>
      </c>
      <c r="H15" s="6">
        <f>SQRT(((D15-G15)*(D15-G15)+(E15-G15)*(E15-G15)+(F15-G15)*(F15-G15))/(C15-1))</f>
        <v>6.8980685702593592</v>
      </c>
      <c r="I15" s="18">
        <f t="shared" ref="I15:I18" si="5">STDEVA(D15:F15)/(SUM(D15:F15)/COUNTIF(D15:F15,"&gt;0"))</f>
        <v>5.0289677002612096E-2</v>
      </c>
      <c r="J15" s="12" t="str">
        <f t="shared" ref="J15:J18" si="6">IF(I15&lt;33,"ОДНОРОДНЫЕ","НЕОДНОРОДНЫЕ")</f>
        <v>ОДНОРОДНЫЕ</v>
      </c>
      <c r="K15" s="39">
        <v>190.54560000000001</v>
      </c>
      <c r="L15" s="3" t="s">
        <v>19</v>
      </c>
      <c r="M15" s="5">
        <f t="shared" ref="M15:M18" si="7">G15*K15</f>
        <v>26137.139951999998</v>
      </c>
    </row>
    <row r="16" spans="1:13" ht="57" x14ac:dyDescent="0.25">
      <c r="A16" s="7"/>
      <c r="B16" s="21" t="s">
        <v>30</v>
      </c>
      <c r="C16" s="4">
        <v>3</v>
      </c>
      <c r="D16" s="20">
        <v>135</v>
      </c>
      <c r="E16" s="20">
        <v>138</v>
      </c>
      <c r="F16" s="20">
        <v>140</v>
      </c>
      <c r="G16" s="5">
        <f t="shared" si="4"/>
        <v>137.66999999999999</v>
      </c>
      <c r="H16" s="6">
        <f t="shared" ref="H16:H18" si="8">SQRT(((D16-G16)*(D16-G16)+(E16-G16)*(E16-G16)+(F16-G16)*(F16-G16))/(C16-1))</f>
        <v>2.5166147897522975</v>
      </c>
      <c r="I16" s="18">
        <f t="shared" si="5"/>
        <v>1.8280470787580511E-2</v>
      </c>
      <c r="J16" s="12" t="str">
        <f t="shared" si="6"/>
        <v>ОДНОРОДНЫЕ</v>
      </c>
      <c r="K16" s="39">
        <v>816.11040000000003</v>
      </c>
      <c r="L16" s="3" t="s">
        <v>19</v>
      </c>
      <c r="M16" s="5">
        <f t="shared" si="7"/>
        <v>112353.91876799999</v>
      </c>
    </row>
    <row r="17" spans="1:13" ht="31.5" x14ac:dyDescent="0.25">
      <c r="A17" s="7"/>
      <c r="B17" s="21" t="s">
        <v>27</v>
      </c>
      <c r="C17" s="4">
        <v>3</v>
      </c>
      <c r="D17" s="20">
        <v>112</v>
      </c>
      <c r="E17" s="20">
        <v>113.8</v>
      </c>
      <c r="F17" s="20">
        <v>115</v>
      </c>
      <c r="G17" s="5">
        <f t="shared" si="4"/>
        <v>113.6</v>
      </c>
      <c r="H17" s="6">
        <f t="shared" si="8"/>
        <v>1.5099668870541498</v>
      </c>
      <c r="I17" s="18">
        <f t="shared" si="5"/>
        <v>1.3291962033927374E-2</v>
      </c>
      <c r="J17" s="12" t="str">
        <f t="shared" si="6"/>
        <v>ОДНОРОДНЫЕ</v>
      </c>
      <c r="K17" s="39">
        <v>115.04640000000001</v>
      </c>
      <c r="L17" s="3" t="s">
        <v>19</v>
      </c>
      <c r="M17" s="5">
        <f t="shared" si="7"/>
        <v>13069.27104</v>
      </c>
    </row>
    <row r="18" spans="1:13" ht="57" x14ac:dyDescent="0.25">
      <c r="A18" s="7">
        <v>2</v>
      </c>
      <c r="B18" s="21" t="s">
        <v>28</v>
      </c>
      <c r="C18" s="4">
        <v>3</v>
      </c>
      <c r="D18" s="20">
        <v>136</v>
      </c>
      <c r="E18" s="20">
        <v>140</v>
      </c>
      <c r="F18" s="20">
        <v>145</v>
      </c>
      <c r="G18" s="5">
        <f t="shared" si="4"/>
        <v>140.33000000000001</v>
      </c>
      <c r="H18" s="6">
        <f t="shared" si="8"/>
        <v>4.5092516008756931</v>
      </c>
      <c r="I18" s="18">
        <f t="shared" si="5"/>
        <v>3.2132421041493303E-2</v>
      </c>
      <c r="J18" s="12" t="str">
        <f t="shared" si="6"/>
        <v>ОДНОРОДНЫЕ</v>
      </c>
      <c r="K18" s="40">
        <v>73.34208000000001</v>
      </c>
      <c r="L18" s="3" t="s">
        <v>19</v>
      </c>
      <c r="M18" s="5">
        <f t="shared" si="7"/>
        <v>10292.094086400002</v>
      </c>
    </row>
    <row r="19" spans="1:13" ht="15.75" x14ac:dyDescent="0.25">
      <c r="A19" s="26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5">
        <f>SUM(M14:M18)</f>
        <v>171478.21232639998</v>
      </c>
    </row>
    <row r="20" spans="1:13" ht="15.7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/>
    </row>
    <row r="21" spans="1:13" ht="15.75" x14ac:dyDescent="0.25">
      <c r="A21" s="22" t="s">
        <v>17</v>
      </c>
      <c r="B21" s="2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ht="15.75" x14ac:dyDescent="0.25">
      <c r="A22" s="22" t="s">
        <v>24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ht="15.75" x14ac:dyDescent="0.25">
      <c r="A23" s="17"/>
      <c r="B23" s="17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 ht="15.75" x14ac:dyDescent="0.25">
      <c r="A24" s="22" t="s">
        <v>25</v>
      </c>
      <c r="B24" s="2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ht="15.75" x14ac:dyDescent="0.25">
      <c r="A25" s="2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25">
    <mergeCell ref="A6:M6"/>
    <mergeCell ref="A1:M1"/>
    <mergeCell ref="A2:M2"/>
    <mergeCell ref="A3:M3"/>
    <mergeCell ref="A4:M4"/>
    <mergeCell ref="A5:M5"/>
    <mergeCell ref="K11:K12"/>
    <mergeCell ref="L11:L12"/>
    <mergeCell ref="M11:M12"/>
    <mergeCell ref="A19:L19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21:B21"/>
    <mergeCell ref="A22:B22"/>
    <mergeCell ref="A24:B24"/>
    <mergeCell ref="I11:I12"/>
    <mergeCell ref="J11:J12"/>
  </mergeCells>
  <conditionalFormatting sqref="I14:I18">
    <cfRule type="cellIs" dxfId="6" priority="7" stopIfTrue="1" operator="greaterThan">
      <formula>0.33</formula>
    </cfRule>
  </conditionalFormatting>
  <conditionalFormatting sqref="J14:J18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18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2020-11-17T12:45:20Z</dcterms:modified>
</cp:coreProperties>
</file>