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0" windowWidth="16110" windowHeight="9090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J35" i="4" l="1"/>
  <c r="K35" i="4"/>
  <c r="H35" i="4"/>
  <c r="F35" i="4"/>
  <c r="D43" i="4"/>
  <c r="L35" i="4" l="1"/>
  <c r="O35" i="4" s="1"/>
  <c r="M35" i="4"/>
  <c r="K28" i="4"/>
  <c r="K29" i="4"/>
  <c r="K30" i="4"/>
  <c r="K31" i="4"/>
  <c r="K32" i="4"/>
  <c r="K33" i="4"/>
  <c r="K34" i="4"/>
  <c r="K37" i="4"/>
  <c r="K38" i="4"/>
  <c r="K39" i="4"/>
  <c r="K40" i="4"/>
  <c r="K41" i="4"/>
  <c r="K42" i="4"/>
  <c r="J28" i="4"/>
  <c r="J29" i="4"/>
  <c r="J30" i="4"/>
  <c r="J31" i="4"/>
  <c r="J32" i="4"/>
  <c r="J33" i="4"/>
  <c r="J34" i="4"/>
  <c r="J37" i="4"/>
  <c r="J38" i="4"/>
  <c r="J39" i="4"/>
  <c r="J40" i="4"/>
  <c r="J41" i="4"/>
  <c r="J42" i="4"/>
  <c r="H28" i="4"/>
  <c r="H29" i="4"/>
  <c r="H30" i="4"/>
  <c r="H31" i="4"/>
  <c r="H32" i="4"/>
  <c r="H33" i="4"/>
  <c r="H34" i="4"/>
  <c r="H37" i="4"/>
  <c r="H38" i="4"/>
  <c r="H39" i="4"/>
  <c r="H40" i="4"/>
  <c r="H41" i="4"/>
  <c r="H42" i="4"/>
  <c r="N35" i="4" l="1"/>
  <c r="F38" i="4"/>
  <c r="F39" i="4"/>
  <c r="F40" i="4"/>
  <c r="F41" i="4"/>
  <c r="F42" i="4"/>
  <c r="M42" i="4" s="1"/>
  <c r="F37" i="4"/>
  <c r="F29" i="4"/>
  <c r="L29" i="4" s="1"/>
  <c r="F30" i="4"/>
  <c r="F31" i="4"/>
  <c r="F32" i="4"/>
  <c r="F33" i="4"/>
  <c r="F34" i="4"/>
  <c r="M34" i="4" s="1"/>
  <c r="F28" i="4"/>
  <c r="M29" i="4" l="1"/>
  <c r="N29" i="4" s="1"/>
  <c r="O29" i="4"/>
  <c r="M32" i="4"/>
  <c r="L32" i="4"/>
  <c r="M30" i="4"/>
  <c r="L30" i="4"/>
  <c r="M37" i="4"/>
  <c r="L37" i="4"/>
  <c r="M41" i="4"/>
  <c r="L41" i="4"/>
  <c r="M39" i="4"/>
  <c r="L39" i="4"/>
  <c r="L34" i="4"/>
  <c r="N34" i="4" s="1"/>
  <c r="L28" i="4"/>
  <c r="M28" i="4"/>
  <c r="L33" i="4"/>
  <c r="M33" i="4"/>
  <c r="L31" i="4"/>
  <c r="M31" i="4"/>
  <c r="L40" i="4"/>
  <c r="M40" i="4"/>
  <c r="L38" i="4"/>
  <c r="M38" i="4"/>
  <c r="L42" i="4"/>
  <c r="O34" i="4"/>
  <c r="K10" i="4"/>
  <c r="K11" i="4"/>
  <c r="K12" i="4"/>
  <c r="K13" i="4"/>
  <c r="K14" i="4"/>
  <c r="K15" i="4"/>
  <c r="K16" i="4"/>
  <c r="K18" i="4"/>
  <c r="K19" i="4"/>
  <c r="K20" i="4"/>
  <c r="K21" i="4"/>
  <c r="K22" i="4"/>
  <c r="K23" i="4"/>
  <c r="K24" i="4"/>
  <c r="K25" i="4"/>
  <c r="K26" i="4"/>
  <c r="J19" i="4"/>
  <c r="J20" i="4"/>
  <c r="J21" i="4"/>
  <c r="J22" i="4"/>
  <c r="J23" i="4"/>
  <c r="J24" i="4"/>
  <c r="J25" i="4"/>
  <c r="J26" i="4"/>
  <c r="N42" i="4" l="1"/>
  <c r="O42" i="4"/>
  <c r="O38" i="4"/>
  <c r="N38" i="4"/>
  <c r="O40" i="4"/>
  <c r="N40" i="4"/>
  <c r="O31" i="4"/>
  <c r="N31" i="4"/>
  <c r="O33" i="4"/>
  <c r="N33" i="4"/>
  <c r="N28" i="4"/>
  <c r="O28" i="4"/>
  <c r="N39" i="4"/>
  <c r="O39" i="4"/>
  <c r="N41" i="4"/>
  <c r="O41" i="4"/>
  <c r="N37" i="4"/>
  <c r="O37" i="4"/>
  <c r="O30" i="4"/>
  <c r="N30" i="4"/>
  <c r="N32" i="4"/>
  <c r="O32" i="4"/>
  <c r="H19" i="4"/>
  <c r="H20" i="4"/>
  <c r="H21" i="4"/>
  <c r="H22" i="4"/>
  <c r="H23" i="4"/>
  <c r="H24" i="4"/>
  <c r="H25" i="4"/>
  <c r="H26" i="4"/>
  <c r="F19" i="4" l="1"/>
  <c r="F20" i="4"/>
  <c r="F21" i="4"/>
  <c r="F22" i="4"/>
  <c r="F23" i="4"/>
  <c r="F24" i="4"/>
  <c r="F25" i="4"/>
  <c r="F26" i="4"/>
  <c r="M25" i="4" l="1"/>
  <c r="L25" i="4"/>
  <c r="M23" i="4"/>
  <c r="L23" i="4"/>
  <c r="M21" i="4"/>
  <c r="L21" i="4"/>
  <c r="M19" i="4"/>
  <c r="L19" i="4"/>
  <c r="L26" i="4"/>
  <c r="M26" i="4"/>
  <c r="L24" i="4"/>
  <c r="M24" i="4"/>
  <c r="L22" i="4"/>
  <c r="M22" i="4"/>
  <c r="L20" i="4"/>
  <c r="M20" i="4"/>
  <c r="N20" i="4" l="1"/>
  <c r="O20" i="4"/>
  <c r="N24" i="4"/>
  <c r="O24" i="4"/>
  <c r="N26" i="4"/>
  <c r="O26" i="4"/>
  <c r="O19" i="4"/>
  <c r="N19" i="4"/>
  <c r="O21" i="4"/>
  <c r="N21" i="4"/>
  <c r="O23" i="4"/>
  <c r="N23" i="4"/>
  <c r="O25" i="4"/>
  <c r="N25" i="4"/>
  <c r="N22" i="4"/>
  <c r="O22" i="4"/>
  <c r="J13" i="4"/>
  <c r="J14" i="4"/>
  <c r="J10" i="4"/>
  <c r="J11" i="4"/>
  <c r="J12" i="4"/>
  <c r="J15" i="4"/>
  <c r="J16" i="4"/>
  <c r="J18" i="4"/>
  <c r="H10" i="4"/>
  <c r="H43" i="4" s="1"/>
  <c r="H11" i="4"/>
  <c r="H12" i="4"/>
  <c r="H13" i="4"/>
  <c r="H14" i="4"/>
  <c r="H15" i="4"/>
  <c r="H16" i="4"/>
  <c r="H18" i="4"/>
  <c r="F18" i="4"/>
  <c r="F16" i="4"/>
  <c r="F11" i="4"/>
  <c r="F12" i="4"/>
  <c r="F13" i="4"/>
  <c r="F10" i="4"/>
  <c r="J43" i="4" l="1"/>
  <c r="L13" i="4"/>
  <c r="M13" i="4"/>
  <c r="L11" i="4"/>
  <c r="M11" i="4"/>
  <c r="L18" i="4"/>
  <c r="M18" i="4"/>
  <c r="M10" i="4"/>
  <c r="L10" i="4"/>
  <c r="M12" i="4"/>
  <c r="L12" i="4"/>
  <c r="M16" i="4"/>
  <c r="L16" i="4"/>
  <c r="O16" i="4" l="1"/>
  <c r="N16" i="4"/>
  <c r="O12" i="4"/>
  <c r="N12" i="4"/>
  <c r="O10" i="4"/>
  <c r="N10" i="4"/>
  <c r="N18" i="4"/>
  <c r="O18" i="4"/>
  <c r="N11" i="4"/>
  <c r="O11" i="4"/>
  <c r="N13" i="4"/>
  <c r="O13" i="4"/>
  <c r="F14" i="4"/>
  <c r="F15" i="4"/>
  <c r="F43" i="4" l="1"/>
  <c r="L43" i="4" s="1"/>
  <c r="L15" i="4"/>
  <c r="M15" i="4"/>
  <c r="M14" i="4"/>
  <c r="L14" i="4"/>
  <c r="M43" i="4" l="1"/>
  <c r="N43" i="4" s="1"/>
  <c r="N15" i="4"/>
  <c r="O15" i="4"/>
  <c r="O14" i="4"/>
  <c r="N14" i="4"/>
  <c r="O43" i="4" l="1"/>
</calcChain>
</file>

<file path=xl/sharedStrings.xml><?xml version="1.0" encoding="utf-8"?>
<sst xmlns="http://schemas.openxmlformats.org/spreadsheetml/2006/main" count="90" uniqueCount="48">
  <si>
    <t>Наименование предмета закупки</t>
  </si>
  <si>
    <t xml:space="preserve">Полученные предложения </t>
  </si>
  <si>
    <t>кол-во</t>
  </si>
  <si>
    <t>стандартное отклонение</t>
  </si>
  <si>
    <t>коэффициент вариации                  %</t>
  </si>
  <si>
    <t>ед.изм.</t>
  </si>
  <si>
    <t>НМЦД</t>
  </si>
  <si>
    <t>цена (руб.) за ед.</t>
  </si>
  <si>
    <t xml:space="preserve">№ п/п    </t>
  </si>
  <si>
    <t>средняя стоимость    цены договора</t>
  </si>
  <si>
    <t>средняя стоимость    цены за единицу товара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</si>
  <si>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</si>
  <si>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</si>
  <si>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</si>
  <si>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</si>
  <si>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</si>
  <si>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Итого:</t>
  </si>
  <si>
    <t>Значение коэффициента вариации  не превышает 33 %, совокупность ценовых значений является однородной.</t>
  </si>
  <si>
    <t>ТО-2</t>
  </si>
  <si>
    <t>ТО-3</t>
  </si>
  <si>
    <t>ТО-4</t>
  </si>
  <si>
    <t>ТО-5</t>
  </si>
  <si>
    <t>Замена передних тормозных колодок</t>
  </si>
  <si>
    <t>Шиномонтаж 4 колес</t>
  </si>
  <si>
    <t>Диагностика ходовой включая тормозной стенд</t>
  </si>
  <si>
    <t>Hyundai Creta</t>
  </si>
  <si>
    <t>услуга</t>
  </si>
  <si>
    <t>ГАЗ-А65R33  "Газель NEXT"</t>
  </si>
  <si>
    <t>ТО-6</t>
  </si>
  <si>
    <t>Замена задних тормозных колодок</t>
  </si>
  <si>
    <t>Шиномонтаж 6 колес</t>
  </si>
  <si>
    <t>Замена патрубков системы охлаждения с ОЖ</t>
  </si>
  <si>
    <t>Chevroet Cruze</t>
  </si>
  <si>
    <t>Замена саленблоков передней и задней подвески</t>
  </si>
  <si>
    <t>ГАЗ-2752 «Соболь»</t>
  </si>
  <si>
    <t xml:space="preserve"> Заказчиком принято решение  объявить запрос котировок   по начальной (максимальной) цене договора 300 000,00 руб.           
</t>
  </si>
  <si>
    <t xml:space="preserve"> Оказание услуг по  техническому обслуживанию и ремонту  автотранспорта   </t>
  </si>
  <si>
    <t>ТО-7</t>
  </si>
  <si>
    <t>ТО-8</t>
  </si>
  <si>
    <t xml:space="preserve">Диагностика ходовой включая тормозной стенд </t>
  </si>
  <si>
    <t xml:space="preserve">Замена передних  амортизаторов </t>
  </si>
  <si>
    <t xml:space="preserve">Замена задних амортизаторов </t>
  </si>
  <si>
    <t>ТО-26</t>
  </si>
  <si>
    <t>ТО-27</t>
  </si>
  <si>
    <t>Ремонт ГБЦ</t>
  </si>
  <si>
    <r>
      <t xml:space="preserve">Предложение 2                                     </t>
    </r>
    <r>
      <rPr>
        <sz val="12"/>
        <color indexed="8"/>
        <rFont val="Times New Roman"/>
        <family val="1"/>
        <charset val="204"/>
      </rPr>
      <t>Вх. № 05 от 14.01.2021</t>
    </r>
  </si>
  <si>
    <r>
      <t xml:space="preserve">Предложение 1                            </t>
    </r>
    <r>
      <rPr>
        <sz val="12"/>
        <color indexed="8"/>
        <rFont val="Times New Roman"/>
        <family val="1"/>
        <charset val="204"/>
      </rPr>
      <t>Вх. № 04 от 14.01.2021</t>
    </r>
  </si>
  <si>
    <r>
      <t xml:space="preserve">Предложение 3                                          </t>
    </r>
    <r>
      <rPr>
        <sz val="12"/>
        <color indexed="8"/>
        <rFont val="Times New Roman"/>
        <family val="1"/>
        <charset val="204"/>
      </rPr>
      <t>Вх. № 06 от 14.01.2021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</si>
</sst>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Border="1" applyAlignment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0" fillId="0" borderId="0" xfId="0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 wrapText="1"/>
    </xf>
    <xf numFmtId="0" fontId="12" fillId="0" borderId="0" xfId="0" applyFont="1"/>
    <xf numFmtId="2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>
      <alignment wrapText="1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" fontId="11" fillId="0" borderId="0" xfId="0" applyNumberFormat="1" applyFont="1" applyBorder="1" applyAlignment="1">
      <alignment horizontal="right"/>
    </xf>
    <xf numFmtId="4" fontId="7" fillId="0" borderId="0" xfId="0" applyNumberFormat="1" applyFont="1" applyFill="1" applyBorder="1" applyAlignment="1">
      <alignment horizontal="right" vertical="top"/>
    </xf>
    <xf numFmtId="4" fontId="7" fillId="0" borderId="0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4" fontId="6" fillId="0" borderId="7" xfId="0" applyNumberFormat="1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wrapText="1"/>
    </xf>
    <xf numFmtId="0" fontId="11" fillId="0" borderId="1" xfId="0" applyFont="1" applyBorder="1" applyAlignment="1">
      <alignment horizontal="left"/>
    </xf>
    <xf numFmtId="165" fontId="7" fillId="0" borderId="1" xfId="0" applyNumberFormat="1" applyFont="1" applyBorder="1" applyAlignment="1">
      <alignment horizontal="left" vertical="top" wrapText="1"/>
    </xf>
    <xf numFmtId="3" fontId="6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16" fillId="0" borderId="7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left" vertical="top" wrapText="1"/>
    </xf>
    <xf numFmtId="3" fontId="11" fillId="0" borderId="1" xfId="0" applyNumberFormat="1" applyFont="1" applyBorder="1" applyAlignment="1"/>
    <xf numFmtId="0" fontId="11" fillId="0" borderId="1" xfId="0" applyFont="1" applyBorder="1" applyAlignment="1"/>
    <xf numFmtId="4" fontId="11" fillId="0" borderId="7" xfId="0" applyNumberFormat="1" applyFont="1" applyBorder="1" applyAlignment="1"/>
    <xf numFmtId="4" fontId="6" fillId="0" borderId="1" xfId="0" applyNumberFormat="1" applyFont="1" applyBorder="1" applyAlignment="1">
      <alignment vertical="center" wrapText="1"/>
    </xf>
    <xf numFmtId="4" fontId="11" fillId="0" borderId="3" xfId="0" applyNumberFormat="1" applyFont="1" applyBorder="1" applyAlignment="1"/>
    <xf numFmtId="0" fontId="15" fillId="0" borderId="8" xfId="0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vertical="top"/>
    </xf>
    <xf numFmtId="165" fontId="11" fillId="0" borderId="1" xfId="0" applyNumberFormat="1" applyFont="1" applyBorder="1" applyAlignment="1"/>
    <xf numFmtId="4" fontId="7" fillId="0" borderId="1" xfId="0" applyNumberFormat="1" applyFont="1" applyBorder="1" applyAlignment="1">
      <alignment vertical="top" wrapText="1"/>
    </xf>
    <xf numFmtId="4" fontId="7" fillId="0" borderId="3" xfId="0" applyNumberFormat="1" applyFont="1" applyBorder="1" applyAlignment="1">
      <alignment vertical="top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center"/>
    </xf>
    <xf numFmtId="4" fontId="19" fillId="0" borderId="7" xfId="0" applyNumberFormat="1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 wrapText="1"/>
    </xf>
    <xf numFmtId="4" fontId="19" fillId="0" borderId="1" xfId="0" applyNumberFormat="1" applyFont="1" applyBorder="1" applyAlignment="1">
      <alignment horizontal="left" vertical="top" wrapText="1"/>
    </xf>
    <xf numFmtId="4" fontId="19" fillId="0" borderId="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0"/>
  <sheetViews>
    <sheetView tabSelected="1" zoomScale="85" zoomScaleNormal="85" workbookViewId="0">
      <selection activeCell="L19" sqref="L19"/>
    </sheetView>
  </sheetViews>
  <sheetFormatPr defaultRowHeight="15" x14ac:dyDescent="0.25"/>
  <cols>
    <col min="1" max="1" width="6.28515625" customWidth="1"/>
    <col min="2" max="2" width="49.28515625" style="12" customWidth="1"/>
    <col min="3" max="3" width="9.7109375" style="17" customWidth="1"/>
    <col min="4" max="4" width="10.140625" style="17" customWidth="1"/>
    <col min="5" max="5" width="13.7109375" style="17" customWidth="1"/>
    <col min="6" max="6" width="15.5703125" style="17" customWidth="1"/>
    <col min="7" max="7" width="14.7109375" style="17" customWidth="1"/>
    <col min="8" max="8" width="20.28515625" style="17" customWidth="1"/>
    <col min="9" max="9" width="18.140625" style="17" customWidth="1"/>
    <col min="10" max="10" width="19.7109375" style="17" customWidth="1"/>
    <col min="11" max="12" width="13.85546875" style="17" customWidth="1"/>
    <col min="13" max="13" width="13.85546875" style="22" customWidth="1"/>
    <col min="14" max="14" width="16.28515625" customWidth="1"/>
    <col min="15" max="15" width="13.85546875" customWidth="1"/>
    <col min="16" max="16" width="11.140625" customWidth="1"/>
  </cols>
  <sheetData>
    <row r="1" spans="1:16384" ht="24.6" customHeight="1" x14ac:dyDescent="0.35">
      <c r="A1" s="73" t="s">
        <v>14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4"/>
    </row>
    <row r="2" spans="1:16384" ht="69" customHeight="1" x14ac:dyDescent="0.3">
      <c r="A2" s="4"/>
      <c r="B2" s="80" t="s">
        <v>36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pans="1:16384" ht="27" customHeight="1" x14ac:dyDescent="0.25">
      <c r="A3" s="5"/>
      <c r="B3" s="81" t="s">
        <v>12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384" s="1" customFormat="1" ht="20.45" customHeight="1" x14ac:dyDescent="0.2">
      <c r="A4" s="64" t="s">
        <v>8</v>
      </c>
      <c r="B4" s="64" t="s">
        <v>0</v>
      </c>
      <c r="C4" s="78" t="s">
        <v>5</v>
      </c>
      <c r="D4" s="64" t="s">
        <v>2</v>
      </c>
      <c r="E4" s="63" t="s">
        <v>1</v>
      </c>
      <c r="F4" s="63"/>
      <c r="G4" s="63"/>
      <c r="H4" s="63"/>
      <c r="I4" s="63"/>
      <c r="J4" s="63"/>
      <c r="K4" s="64" t="s">
        <v>10</v>
      </c>
      <c r="L4" s="64" t="s">
        <v>9</v>
      </c>
      <c r="M4" s="74" t="s">
        <v>3</v>
      </c>
      <c r="N4" s="64" t="s">
        <v>4</v>
      </c>
      <c r="O4" s="63" t="s">
        <v>6</v>
      </c>
    </row>
    <row r="5" spans="1:16384" s="1" customFormat="1" ht="19.149999999999999" customHeight="1" x14ac:dyDescent="0.25">
      <c r="A5" s="63"/>
      <c r="B5" s="74"/>
      <c r="C5" s="79"/>
      <c r="D5" s="76"/>
      <c r="E5" s="66">
        <v>1</v>
      </c>
      <c r="F5" s="66"/>
      <c r="G5" s="66">
        <v>2</v>
      </c>
      <c r="H5" s="66"/>
      <c r="I5" s="66">
        <v>3</v>
      </c>
      <c r="J5" s="66"/>
      <c r="K5" s="63"/>
      <c r="L5" s="63"/>
      <c r="M5" s="76"/>
      <c r="N5" s="65"/>
      <c r="O5" s="63"/>
    </row>
    <row r="6" spans="1:16384" s="1" customFormat="1" ht="31.15" customHeight="1" x14ac:dyDescent="0.25">
      <c r="A6" s="63"/>
      <c r="B6" s="74"/>
      <c r="C6" s="79"/>
      <c r="D6" s="76"/>
      <c r="E6" s="67" t="s">
        <v>46</v>
      </c>
      <c r="F6" s="67"/>
      <c r="G6" s="67" t="s">
        <v>45</v>
      </c>
      <c r="H6" s="67"/>
      <c r="I6" s="67" t="s">
        <v>47</v>
      </c>
      <c r="J6" s="67"/>
      <c r="K6" s="63"/>
      <c r="L6" s="63"/>
      <c r="M6" s="76"/>
      <c r="N6" s="65"/>
      <c r="O6" s="63"/>
    </row>
    <row r="7" spans="1:16384" s="1" customFormat="1" ht="29.25" customHeight="1" x14ac:dyDescent="0.2">
      <c r="A7" s="63"/>
      <c r="B7" s="74"/>
      <c r="C7" s="79"/>
      <c r="D7" s="77"/>
      <c r="E7" s="9" t="s">
        <v>7</v>
      </c>
      <c r="F7" s="9" t="s">
        <v>11</v>
      </c>
      <c r="G7" s="9" t="s">
        <v>13</v>
      </c>
      <c r="H7" s="9" t="s">
        <v>11</v>
      </c>
      <c r="I7" s="9" t="s">
        <v>7</v>
      </c>
      <c r="J7" s="9" t="s">
        <v>11</v>
      </c>
      <c r="K7" s="75"/>
      <c r="L7" s="75"/>
      <c r="M7" s="77"/>
      <c r="N7" s="65"/>
      <c r="O7" s="63"/>
    </row>
    <row r="8" spans="1:16384" s="7" customFormat="1" ht="18" customHeight="1" x14ac:dyDescent="0.25">
      <c r="A8" s="8">
        <v>1</v>
      </c>
      <c r="B8" s="13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  <c r="N8" s="14">
        <v>14</v>
      </c>
      <c r="O8" s="6">
        <v>15</v>
      </c>
    </row>
    <row r="9" spans="1:16384" s="2" customFormat="1" ht="31.15" customHeight="1" x14ac:dyDescent="0.2">
      <c r="A9" s="58" t="s">
        <v>25</v>
      </c>
      <c r="B9" s="59"/>
      <c r="C9" s="30"/>
      <c r="D9" s="31"/>
      <c r="E9" s="29"/>
      <c r="F9" s="32"/>
      <c r="G9" s="29"/>
      <c r="H9" s="30"/>
      <c r="I9" s="30"/>
      <c r="J9" s="30"/>
      <c r="K9" s="30"/>
      <c r="L9" s="33"/>
      <c r="M9" s="34"/>
      <c r="N9" s="35"/>
      <c r="O9" s="34"/>
    </row>
    <row r="10" spans="1:16384" s="2" customFormat="1" ht="30.6" customHeight="1" x14ac:dyDescent="0.25">
      <c r="A10" s="41">
        <v>1</v>
      </c>
      <c r="B10" s="42" t="s">
        <v>20</v>
      </c>
      <c r="C10" s="41" t="s">
        <v>26</v>
      </c>
      <c r="D10" s="41">
        <v>1</v>
      </c>
      <c r="E10" s="42">
        <v>18000</v>
      </c>
      <c r="F10" s="42">
        <f>D10*E10</f>
        <v>18000</v>
      </c>
      <c r="G10" s="43">
        <v>17000</v>
      </c>
      <c r="H10" s="44">
        <f t="shared" ref="H10:H42" si="0">D10*G10</f>
        <v>17000</v>
      </c>
      <c r="I10" s="44">
        <v>16000</v>
      </c>
      <c r="J10" s="44">
        <f t="shared" ref="J10:J42" si="1">D10*I10</f>
        <v>16000</v>
      </c>
      <c r="K10" s="44">
        <f t="shared" ref="K10:K42" si="2">(E10+G10+I10)/3</f>
        <v>17000</v>
      </c>
      <c r="L10" s="45">
        <f t="shared" ref="L10:L42" si="3">(F10+H10+J10)/3</f>
        <v>17000</v>
      </c>
      <c r="M10" s="46">
        <f t="shared" ref="M10:M42" si="4">STDEV(F10,H10,J10)</f>
        <v>1000</v>
      </c>
      <c r="N10" s="47">
        <f t="shared" ref="N10:N42" si="5">SUM(M10)/L10*100</f>
        <v>5.8823529411764701</v>
      </c>
      <c r="O10" s="46">
        <f t="shared" ref="O10:O42" si="6">L10</f>
        <v>17000</v>
      </c>
    </row>
    <row r="11" spans="1:16384" s="2" customFormat="1" ht="31.9" customHeight="1" x14ac:dyDescent="0.25">
      <c r="A11" s="41">
        <v>2</v>
      </c>
      <c r="B11" s="42" t="s">
        <v>21</v>
      </c>
      <c r="C11" s="41" t="s">
        <v>26</v>
      </c>
      <c r="D11" s="41">
        <v>1</v>
      </c>
      <c r="E11" s="42">
        <v>11500</v>
      </c>
      <c r="F11" s="42">
        <f t="shared" ref="F11:F13" si="7">D11*E11</f>
        <v>11500</v>
      </c>
      <c r="G11" s="43">
        <v>11700</v>
      </c>
      <c r="H11" s="44">
        <f t="shared" si="0"/>
        <v>11700</v>
      </c>
      <c r="I11" s="44">
        <v>11500</v>
      </c>
      <c r="J11" s="44">
        <f t="shared" si="1"/>
        <v>11500</v>
      </c>
      <c r="K11" s="44">
        <f t="shared" si="2"/>
        <v>11566.666666666666</v>
      </c>
      <c r="L11" s="45">
        <f t="shared" si="3"/>
        <v>11566.666666666666</v>
      </c>
      <c r="M11" s="46">
        <f t="shared" si="4"/>
        <v>115.47005383792516</v>
      </c>
      <c r="N11" s="47">
        <f t="shared" si="5"/>
        <v>0.99830017727312836</v>
      </c>
      <c r="O11" s="46">
        <f t="shared" si="6"/>
        <v>11566.666666666666</v>
      </c>
    </row>
    <row r="12" spans="1:16384" s="2" customFormat="1" ht="23.45" customHeight="1" x14ac:dyDescent="0.25">
      <c r="A12" s="41">
        <v>3</v>
      </c>
      <c r="B12" s="42" t="s">
        <v>28</v>
      </c>
      <c r="C12" s="41" t="s">
        <v>26</v>
      </c>
      <c r="D12" s="41">
        <v>1</v>
      </c>
      <c r="E12" s="42">
        <v>14800</v>
      </c>
      <c r="F12" s="42">
        <f t="shared" si="7"/>
        <v>14800</v>
      </c>
      <c r="G12" s="43">
        <v>14800</v>
      </c>
      <c r="H12" s="44">
        <f t="shared" si="0"/>
        <v>14800</v>
      </c>
      <c r="I12" s="44">
        <v>14800</v>
      </c>
      <c r="J12" s="44">
        <f t="shared" si="1"/>
        <v>14800</v>
      </c>
      <c r="K12" s="44">
        <f t="shared" si="2"/>
        <v>14800</v>
      </c>
      <c r="L12" s="45">
        <f t="shared" si="3"/>
        <v>14800</v>
      </c>
      <c r="M12" s="46">
        <f t="shared" si="4"/>
        <v>0</v>
      </c>
      <c r="N12" s="47">
        <f t="shared" si="5"/>
        <v>0</v>
      </c>
      <c r="O12" s="46">
        <f t="shared" si="6"/>
        <v>14800</v>
      </c>
    </row>
    <row r="13" spans="1:16384" s="2" customFormat="1" ht="23.45" customHeight="1" x14ac:dyDescent="0.25">
      <c r="A13" s="41">
        <v>4</v>
      </c>
      <c r="B13" s="42" t="s">
        <v>37</v>
      </c>
      <c r="C13" s="41" t="s">
        <v>26</v>
      </c>
      <c r="D13" s="41">
        <v>1</v>
      </c>
      <c r="E13" s="42">
        <v>11500</v>
      </c>
      <c r="F13" s="42">
        <f t="shared" si="7"/>
        <v>11500</v>
      </c>
      <c r="G13" s="43">
        <v>11500</v>
      </c>
      <c r="H13" s="44">
        <f t="shared" si="0"/>
        <v>11500</v>
      </c>
      <c r="I13" s="44">
        <v>11500</v>
      </c>
      <c r="J13" s="44">
        <f t="shared" si="1"/>
        <v>11500</v>
      </c>
      <c r="K13" s="44">
        <f t="shared" si="2"/>
        <v>11500</v>
      </c>
      <c r="L13" s="45">
        <f t="shared" si="3"/>
        <v>11500</v>
      </c>
      <c r="M13" s="46">
        <f t="shared" si="4"/>
        <v>0</v>
      </c>
      <c r="N13" s="47">
        <f t="shared" si="5"/>
        <v>0</v>
      </c>
      <c r="O13" s="46">
        <f t="shared" si="6"/>
        <v>11500</v>
      </c>
    </row>
    <row r="14" spans="1:16384" s="2" customFormat="1" ht="23.45" customHeight="1" x14ac:dyDescent="0.25">
      <c r="A14" s="41">
        <v>5</v>
      </c>
      <c r="B14" s="42" t="s">
        <v>22</v>
      </c>
      <c r="C14" s="41" t="s">
        <v>26</v>
      </c>
      <c r="D14" s="41">
        <v>1</v>
      </c>
      <c r="E14" s="42">
        <v>7450</v>
      </c>
      <c r="F14" s="42">
        <f t="shared" ref="F14:F26" si="8">D14*E14</f>
        <v>7450</v>
      </c>
      <c r="G14" s="43">
        <v>7450</v>
      </c>
      <c r="H14" s="44">
        <f t="shared" si="0"/>
        <v>7450</v>
      </c>
      <c r="I14" s="44">
        <v>7450</v>
      </c>
      <c r="J14" s="44">
        <f t="shared" si="1"/>
        <v>7450</v>
      </c>
      <c r="K14" s="44">
        <f t="shared" si="2"/>
        <v>7450</v>
      </c>
      <c r="L14" s="45">
        <f t="shared" si="3"/>
        <v>7450</v>
      </c>
      <c r="M14" s="46">
        <f t="shared" si="4"/>
        <v>0</v>
      </c>
      <c r="N14" s="47">
        <f t="shared" si="5"/>
        <v>0</v>
      </c>
      <c r="O14" s="46">
        <f t="shared" si="6"/>
        <v>7450</v>
      </c>
    </row>
    <row r="15" spans="1:16384" s="2" customFormat="1" ht="16.149999999999999" customHeight="1" x14ac:dyDescent="0.25">
      <c r="A15" s="41">
        <v>6</v>
      </c>
      <c r="B15" s="42" t="s">
        <v>23</v>
      </c>
      <c r="C15" s="41" t="s">
        <v>26</v>
      </c>
      <c r="D15" s="41">
        <v>2</v>
      </c>
      <c r="E15" s="42">
        <v>2500</v>
      </c>
      <c r="F15" s="42">
        <f t="shared" si="8"/>
        <v>5000</v>
      </c>
      <c r="G15" s="43">
        <v>2500</v>
      </c>
      <c r="H15" s="44">
        <f t="shared" si="0"/>
        <v>5000</v>
      </c>
      <c r="I15" s="44">
        <v>2500</v>
      </c>
      <c r="J15" s="44">
        <f t="shared" si="1"/>
        <v>5000</v>
      </c>
      <c r="K15" s="44">
        <f t="shared" si="2"/>
        <v>2500</v>
      </c>
      <c r="L15" s="45">
        <f t="shared" si="3"/>
        <v>5000</v>
      </c>
      <c r="M15" s="46">
        <f t="shared" si="4"/>
        <v>0</v>
      </c>
      <c r="N15" s="47">
        <f t="shared" si="5"/>
        <v>0</v>
      </c>
      <c r="O15" s="46">
        <f t="shared" si="6"/>
        <v>5000</v>
      </c>
    </row>
    <row r="16" spans="1:16384" s="2" customFormat="1" ht="16.149999999999999" customHeight="1" x14ac:dyDescent="0.25">
      <c r="A16" s="41">
        <v>7</v>
      </c>
      <c r="B16" s="42" t="s">
        <v>24</v>
      </c>
      <c r="C16" s="41" t="s">
        <v>26</v>
      </c>
      <c r="D16" s="41">
        <v>1</v>
      </c>
      <c r="E16" s="42">
        <v>1500</v>
      </c>
      <c r="F16" s="42">
        <f t="shared" si="8"/>
        <v>1500</v>
      </c>
      <c r="G16" s="43">
        <v>1800</v>
      </c>
      <c r="H16" s="44">
        <f t="shared" si="0"/>
        <v>1800</v>
      </c>
      <c r="I16" s="44">
        <v>1500</v>
      </c>
      <c r="J16" s="44">
        <f t="shared" si="1"/>
        <v>1500</v>
      </c>
      <c r="K16" s="44">
        <f t="shared" si="2"/>
        <v>1600</v>
      </c>
      <c r="L16" s="45">
        <f t="shared" si="3"/>
        <v>1600</v>
      </c>
      <c r="M16" s="46">
        <f t="shared" si="4"/>
        <v>173.20508075688772</v>
      </c>
      <c r="N16" s="47">
        <f t="shared" si="5"/>
        <v>10.825317547305483</v>
      </c>
      <c r="O16" s="46">
        <f t="shared" si="6"/>
        <v>1600</v>
      </c>
    </row>
    <row r="17" spans="1:15" s="2" customFormat="1" ht="34.5" customHeight="1" x14ac:dyDescent="0.2">
      <c r="A17" s="60" t="s">
        <v>27</v>
      </c>
      <c r="B17" s="61"/>
      <c r="C17" s="30"/>
      <c r="D17" s="31"/>
      <c r="E17" s="29"/>
      <c r="F17" s="32"/>
      <c r="G17" s="29"/>
      <c r="H17" s="30"/>
      <c r="I17" s="30"/>
      <c r="J17" s="30"/>
      <c r="K17" s="30"/>
      <c r="L17" s="33"/>
      <c r="M17" s="34"/>
      <c r="N17" s="35"/>
      <c r="O17" s="34"/>
    </row>
    <row r="18" spans="1:15" s="2" customFormat="1" ht="16.149999999999999" customHeight="1" x14ac:dyDescent="0.25">
      <c r="A18" s="40">
        <v>1</v>
      </c>
      <c r="B18" s="42" t="s">
        <v>37</v>
      </c>
      <c r="C18" s="30" t="s">
        <v>26</v>
      </c>
      <c r="D18" s="41">
        <v>1</v>
      </c>
      <c r="E18" s="42">
        <v>11000</v>
      </c>
      <c r="F18" s="42">
        <f t="shared" si="8"/>
        <v>11000</v>
      </c>
      <c r="G18" s="43">
        <v>11000</v>
      </c>
      <c r="H18" s="44">
        <f t="shared" si="0"/>
        <v>11000</v>
      </c>
      <c r="I18" s="44">
        <v>11000</v>
      </c>
      <c r="J18" s="44">
        <f t="shared" si="1"/>
        <v>11000</v>
      </c>
      <c r="K18" s="44">
        <f t="shared" si="2"/>
        <v>11000</v>
      </c>
      <c r="L18" s="45">
        <f t="shared" si="3"/>
        <v>11000</v>
      </c>
      <c r="M18" s="46">
        <f t="shared" si="4"/>
        <v>0</v>
      </c>
      <c r="N18" s="47">
        <f t="shared" si="5"/>
        <v>0</v>
      </c>
      <c r="O18" s="46">
        <f t="shared" si="6"/>
        <v>11000</v>
      </c>
    </row>
    <row r="19" spans="1:15" s="2" customFormat="1" ht="16.149999999999999" customHeight="1" x14ac:dyDescent="0.25">
      <c r="A19" s="40">
        <v>2</v>
      </c>
      <c r="B19" s="42" t="s">
        <v>38</v>
      </c>
      <c r="C19" s="30" t="s">
        <v>26</v>
      </c>
      <c r="D19" s="41">
        <v>1</v>
      </c>
      <c r="E19" s="42">
        <v>12500</v>
      </c>
      <c r="F19" s="42">
        <f t="shared" si="8"/>
        <v>12500</v>
      </c>
      <c r="G19" s="43">
        <v>12500</v>
      </c>
      <c r="H19" s="44">
        <f t="shared" si="0"/>
        <v>12500</v>
      </c>
      <c r="I19" s="44">
        <v>12300</v>
      </c>
      <c r="J19" s="44">
        <f t="shared" si="1"/>
        <v>12300</v>
      </c>
      <c r="K19" s="44">
        <f t="shared" si="2"/>
        <v>12433.333333333334</v>
      </c>
      <c r="L19" s="45">
        <f t="shared" si="3"/>
        <v>12433.333333333334</v>
      </c>
      <c r="M19" s="46">
        <f t="shared" si="4"/>
        <v>115.47005383792515</v>
      </c>
      <c r="N19" s="47">
        <f t="shared" si="5"/>
        <v>0.92871356974202535</v>
      </c>
      <c r="O19" s="46">
        <f t="shared" si="6"/>
        <v>12433.333333333334</v>
      </c>
    </row>
    <row r="20" spans="1:15" s="2" customFormat="1" ht="16.149999999999999" customHeight="1" x14ac:dyDescent="0.25">
      <c r="A20" s="40">
        <v>3</v>
      </c>
      <c r="B20" s="42" t="s">
        <v>22</v>
      </c>
      <c r="C20" s="30" t="s">
        <v>26</v>
      </c>
      <c r="D20" s="41">
        <v>1</v>
      </c>
      <c r="E20" s="42">
        <v>3900</v>
      </c>
      <c r="F20" s="42">
        <f t="shared" si="8"/>
        <v>3900</v>
      </c>
      <c r="G20" s="43">
        <v>5200</v>
      </c>
      <c r="H20" s="44">
        <f t="shared" si="0"/>
        <v>5200</v>
      </c>
      <c r="I20" s="44">
        <v>3900</v>
      </c>
      <c r="J20" s="44">
        <f t="shared" si="1"/>
        <v>3900</v>
      </c>
      <c r="K20" s="44">
        <f t="shared" si="2"/>
        <v>4333.333333333333</v>
      </c>
      <c r="L20" s="45">
        <f t="shared" si="3"/>
        <v>4333.333333333333</v>
      </c>
      <c r="M20" s="46">
        <f t="shared" si="4"/>
        <v>750.55534994651271</v>
      </c>
      <c r="N20" s="47">
        <f t="shared" si="5"/>
        <v>17.320508075688757</v>
      </c>
      <c r="O20" s="46">
        <f t="shared" si="6"/>
        <v>4333.333333333333</v>
      </c>
    </row>
    <row r="21" spans="1:15" s="2" customFormat="1" ht="16.149999999999999" customHeight="1" x14ac:dyDescent="0.25">
      <c r="A21" s="40">
        <v>4</v>
      </c>
      <c r="B21" s="42" t="s">
        <v>29</v>
      </c>
      <c r="C21" s="30" t="s">
        <v>26</v>
      </c>
      <c r="D21" s="41">
        <v>1</v>
      </c>
      <c r="E21" s="42">
        <v>8600</v>
      </c>
      <c r="F21" s="42">
        <f t="shared" si="8"/>
        <v>8600</v>
      </c>
      <c r="G21" s="43">
        <v>9600</v>
      </c>
      <c r="H21" s="44">
        <f t="shared" si="0"/>
        <v>9600</v>
      </c>
      <c r="I21" s="44">
        <v>8600</v>
      </c>
      <c r="J21" s="44">
        <f t="shared" si="1"/>
        <v>8600</v>
      </c>
      <c r="K21" s="44">
        <f t="shared" si="2"/>
        <v>8933.3333333333339</v>
      </c>
      <c r="L21" s="45">
        <f t="shared" si="3"/>
        <v>8933.3333333333339</v>
      </c>
      <c r="M21" s="46">
        <f t="shared" si="4"/>
        <v>577.35026918962569</v>
      </c>
      <c r="N21" s="47">
        <f t="shared" si="5"/>
        <v>6.4628761476450638</v>
      </c>
      <c r="O21" s="46">
        <f t="shared" si="6"/>
        <v>8933.3333333333339</v>
      </c>
    </row>
    <row r="22" spans="1:15" s="2" customFormat="1" ht="16.149999999999999" customHeight="1" x14ac:dyDescent="0.25">
      <c r="A22" s="40">
        <v>5</v>
      </c>
      <c r="B22" s="42" t="s">
        <v>30</v>
      </c>
      <c r="C22" s="30" t="s">
        <v>26</v>
      </c>
      <c r="D22" s="41">
        <v>2</v>
      </c>
      <c r="E22" s="42">
        <v>4200</v>
      </c>
      <c r="F22" s="42">
        <f t="shared" si="8"/>
        <v>8400</v>
      </c>
      <c r="G22" s="43">
        <v>4200</v>
      </c>
      <c r="H22" s="44">
        <f t="shared" si="0"/>
        <v>8400</v>
      </c>
      <c r="I22" s="44">
        <v>4200</v>
      </c>
      <c r="J22" s="44">
        <f t="shared" si="1"/>
        <v>8400</v>
      </c>
      <c r="K22" s="44">
        <f t="shared" si="2"/>
        <v>4200</v>
      </c>
      <c r="L22" s="45">
        <f t="shared" si="3"/>
        <v>8400</v>
      </c>
      <c r="M22" s="46">
        <f t="shared" si="4"/>
        <v>0</v>
      </c>
      <c r="N22" s="47">
        <f t="shared" si="5"/>
        <v>0</v>
      </c>
      <c r="O22" s="46">
        <f t="shared" si="6"/>
        <v>8400</v>
      </c>
    </row>
    <row r="23" spans="1:15" s="2" customFormat="1" ht="16.149999999999999" customHeight="1" x14ac:dyDescent="0.25">
      <c r="A23" s="40">
        <v>6</v>
      </c>
      <c r="B23" s="42" t="s">
        <v>39</v>
      </c>
      <c r="C23" s="30" t="s">
        <v>26</v>
      </c>
      <c r="D23" s="41">
        <v>1</v>
      </c>
      <c r="E23" s="42">
        <v>1500</v>
      </c>
      <c r="F23" s="42">
        <f t="shared" si="8"/>
        <v>1500</v>
      </c>
      <c r="G23" s="43">
        <v>1500</v>
      </c>
      <c r="H23" s="44">
        <f t="shared" si="0"/>
        <v>1500</v>
      </c>
      <c r="I23" s="44">
        <v>1500</v>
      </c>
      <c r="J23" s="44">
        <f t="shared" si="1"/>
        <v>1500</v>
      </c>
      <c r="K23" s="44">
        <f t="shared" si="2"/>
        <v>1500</v>
      </c>
      <c r="L23" s="45">
        <f t="shared" si="3"/>
        <v>1500</v>
      </c>
      <c r="M23" s="46">
        <f t="shared" si="4"/>
        <v>0</v>
      </c>
      <c r="N23" s="47">
        <f t="shared" si="5"/>
        <v>0</v>
      </c>
      <c r="O23" s="46">
        <f t="shared" si="6"/>
        <v>1500</v>
      </c>
    </row>
    <row r="24" spans="1:15" s="2" customFormat="1" ht="16.149999999999999" customHeight="1" x14ac:dyDescent="0.25">
      <c r="A24" s="40">
        <v>7</v>
      </c>
      <c r="B24" s="42" t="s">
        <v>40</v>
      </c>
      <c r="C24" s="30" t="s">
        <v>26</v>
      </c>
      <c r="D24" s="41">
        <v>1</v>
      </c>
      <c r="E24" s="42">
        <v>6820</v>
      </c>
      <c r="F24" s="42">
        <f t="shared" si="8"/>
        <v>6820</v>
      </c>
      <c r="G24" s="43">
        <v>6820</v>
      </c>
      <c r="H24" s="44">
        <f t="shared" si="0"/>
        <v>6820</v>
      </c>
      <c r="I24" s="44">
        <v>6820</v>
      </c>
      <c r="J24" s="44">
        <f t="shared" si="1"/>
        <v>6820</v>
      </c>
      <c r="K24" s="44">
        <f t="shared" si="2"/>
        <v>6820</v>
      </c>
      <c r="L24" s="45">
        <f t="shared" si="3"/>
        <v>6820</v>
      </c>
      <c r="M24" s="46">
        <f t="shared" si="4"/>
        <v>0</v>
      </c>
      <c r="N24" s="47">
        <f t="shared" si="5"/>
        <v>0</v>
      </c>
      <c r="O24" s="46">
        <f t="shared" si="6"/>
        <v>6820</v>
      </c>
    </row>
    <row r="25" spans="1:15" s="2" customFormat="1" ht="16.149999999999999" customHeight="1" x14ac:dyDescent="0.25">
      <c r="A25" s="40">
        <v>8</v>
      </c>
      <c r="B25" s="42" t="s">
        <v>41</v>
      </c>
      <c r="C25" s="30" t="s">
        <v>26</v>
      </c>
      <c r="D25" s="41">
        <v>1</v>
      </c>
      <c r="E25" s="42">
        <v>5800</v>
      </c>
      <c r="F25" s="42">
        <f t="shared" si="8"/>
        <v>5800</v>
      </c>
      <c r="G25" s="43">
        <v>5800</v>
      </c>
      <c r="H25" s="44">
        <f t="shared" si="0"/>
        <v>5800</v>
      </c>
      <c r="I25" s="44">
        <v>5800</v>
      </c>
      <c r="J25" s="44">
        <f t="shared" si="1"/>
        <v>5800</v>
      </c>
      <c r="K25" s="44">
        <f t="shared" si="2"/>
        <v>5800</v>
      </c>
      <c r="L25" s="45">
        <f t="shared" si="3"/>
        <v>5800</v>
      </c>
      <c r="M25" s="46">
        <f t="shared" si="4"/>
        <v>0</v>
      </c>
      <c r="N25" s="47">
        <f t="shared" si="5"/>
        <v>0</v>
      </c>
      <c r="O25" s="46">
        <f t="shared" si="6"/>
        <v>5800</v>
      </c>
    </row>
    <row r="26" spans="1:15" s="2" customFormat="1" ht="16.149999999999999" customHeight="1" x14ac:dyDescent="0.25">
      <c r="A26" s="40">
        <v>9</v>
      </c>
      <c r="B26" s="42" t="s">
        <v>31</v>
      </c>
      <c r="C26" s="30" t="s">
        <v>26</v>
      </c>
      <c r="D26" s="41">
        <v>1</v>
      </c>
      <c r="E26" s="42">
        <v>4870</v>
      </c>
      <c r="F26" s="42">
        <f t="shared" si="8"/>
        <v>4870</v>
      </c>
      <c r="G26" s="43">
        <v>4870</v>
      </c>
      <c r="H26" s="44">
        <f t="shared" si="0"/>
        <v>4870</v>
      </c>
      <c r="I26" s="44">
        <v>4870</v>
      </c>
      <c r="J26" s="44">
        <f t="shared" si="1"/>
        <v>4870</v>
      </c>
      <c r="K26" s="44">
        <f t="shared" si="2"/>
        <v>4870</v>
      </c>
      <c r="L26" s="45">
        <f t="shared" si="3"/>
        <v>4870</v>
      </c>
      <c r="M26" s="46">
        <f t="shared" si="4"/>
        <v>0</v>
      </c>
      <c r="N26" s="47">
        <f t="shared" si="5"/>
        <v>0</v>
      </c>
      <c r="O26" s="46">
        <f t="shared" si="6"/>
        <v>4870</v>
      </c>
    </row>
    <row r="27" spans="1:15" s="2" customFormat="1" ht="39.75" customHeight="1" x14ac:dyDescent="0.2">
      <c r="A27" s="58" t="s">
        <v>32</v>
      </c>
      <c r="B27" s="62"/>
      <c r="C27" s="30"/>
      <c r="D27" s="31"/>
      <c r="E27" s="29"/>
      <c r="F27" s="32"/>
      <c r="G27" s="29"/>
      <c r="H27" s="44"/>
      <c r="J27" s="44"/>
      <c r="K27" s="44"/>
      <c r="L27" s="45"/>
      <c r="M27" s="46"/>
      <c r="N27" s="47"/>
      <c r="O27" s="46"/>
    </row>
    <row r="28" spans="1:15" s="2" customFormat="1" ht="16.149999999999999" customHeight="1" x14ac:dyDescent="0.25">
      <c r="A28" s="40">
        <v>1</v>
      </c>
      <c r="B28" s="42" t="s">
        <v>42</v>
      </c>
      <c r="C28" s="30" t="s">
        <v>26</v>
      </c>
      <c r="D28" s="41">
        <v>1</v>
      </c>
      <c r="E28" s="42">
        <v>12800</v>
      </c>
      <c r="F28" s="42">
        <f>D28*E28</f>
        <v>12800</v>
      </c>
      <c r="G28" s="43">
        <v>12800</v>
      </c>
      <c r="H28" s="44">
        <f t="shared" si="0"/>
        <v>12800</v>
      </c>
      <c r="I28" s="44">
        <v>11800</v>
      </c>
      <c r="J28" s="44">
        <f t="shared" si="1"/>
        <v>11800</v>
      </c>
      <c r="K28" s="44">
        <f t="shared" si="2"/>
        <v>12466.666666666666</v>
      </c>
      <c r="L28" s="45">
        <f t="shared" si="3"/>
        <v>12466.666666666666</v>
      </c>
      <c r="M28" s="46">
        <f t="shared" si="4"/>
        <v>577.35026918962569</v>
      </c>
      <c r="N28" s="47">
        <f t="shared" si="5"/>
        <v>4.631151891895394</v>
      </c>
      <c r="O28" s="46">
        <f t="shared" si="6"/>
        <v>12466.666666666666</v>
      </c>
    </row>
    <row r="29" spans="1:15" s="2" customFormat="1" ht="16.149999999999999" customHeight="1" x14ac:dyDescent="0.25">
      <c r="A29" s="40">
        <v>2</v>
      </c>
      <c r="B29" s="42" t="s">
        <v>43</v>
      </c>
      <c r="C29" s="30" t="s">
        <v>26</v>
      </c>
      <c r="D29" s="41">
        <v>1</v>
      </c>
      <c r="E29" s="42">
        <v>11400</v>
      </c>
      <c r="F29" s="42">
        <f t="shared" ref="F29:F35" si="9">D29*E29</f>
        <v>11400</v>
      </c>
      <c r="G29" s="43">
        <v>11400</v>
      </c>
      <c r="H29" s="44">
        <f t="shared" si="0"/>
        <v>11400</v>
      </c>
      <c r="I29" s="44">
        <v>11400</v>
      </c>
      <c r="J29" s="44">
        <f t="shared" si="1"/>
        <v>11400</v>
      </c>
      <c r="K29" s="44">
        <f t="shared" si="2"/>
        <v>11400</v>
      </c>
      <c r="L29" s="45">
        <f t="shared" si="3"/>
        <v>11400</v>
      </c>
      <c r="M29" s="46">
        <f t="shared" si="4"/>
        <v>0</v>
      </c>
      <c r="N29" s="47">
        <f t="shared" si="5"/>
        <v>0</v>
      </c>
      <c r="O29" s="46">
        <f t="shared" si="6"/>
        <v>11400</v>
      </c>
    </row>
    <row r="30" spans="1:15" s="2" customFormat="1" ht="16.149999999999999" customHeight="1" x14ac:dyDescent="0.25">
      <c r="A30" s="40">
        <v>3</v>
      </c>
      <c r="B30" s="42" t="s">
        <v>22</v>
      </c>
      <c r="C30" s="30" t="s">
        <v>26</v>
      </c>
      <c r="D30" s="41">
        <v>1</v>
      </c>
      <c r="E30" s="42">
        <v>6400</v>
      </c>
      <c r="F30" s="42">
        <f t="shared" si="9"/>
        <v>6400</v>
      </c>
      <c r="G30" s="43">
        <v>6800</v>
      </c>
      <c r="H30" s="44">
        <f t="shared" si="0"/>
        <v>6800</v>
      </c>
      <c r="I30" s="44">
        <v>6400</v>
      </c>
      <c r="J30" s="44">
        <f t="shared" si="1"/>
        <v>6400</v>
      </c>
      <c r="K30" s="44">
        <f t="shared" si="2"/>
        <v>6533.333333333333</v>
      </c>
      <c r="L30" s="45">
        <f t="shared" si="3"/>
        <v>6533.333333333333</v>
      </c>
      <c r="M30" s="46">
        <f t="shared" si="4"/>
        <v>230.9401076758503</v>
      </c>
      <c r="N30" s="47">
        <f t="shared" si="5"/>
        <v>3.534797566467097</v>
      </c>
      <c r="O30" s="46">
        <f t="shared" si="6"/>
        <v>6533.333333333333</v>
      </c>
    </row>
    <row r="31" spans="1:15" s="2" customFormat="1" ht="16.149999999999999" customHeight="1" x14ac:dyDescent="0.25">
      <c r="A31" s="40">
        <v>4</v>
      </c>
      <c r="B31" s="42" t="s">
        <v>29</v>
      </c>
      <c r="C31" s="30" t="s">
        <v>26</v>
      </c>
      <c r="D31" s="41">
        <v>1</v>
      </c>
      <c r="E31" s="42">
        <v>5400</v>
      </c>
      <c r="F31" s="42">
        <f t="shared" si="9"/>
        <v>5400</v>
      </c>
      <c r="G31" s="43">
        <v>7400</v>
      </c>
      <c r="H31" s="44">
        <f t="shared" si="0"/>
        <v>7400</v>
      </c>
      <c r="I31" s="44">
        <v>5400</v>
      </c>
      <c r="J31" s="44">
        <f t="shared" si="1"/>
        <v>5400</v>
      </c>
      <c r="K31" s="44">
        <f t="shared" si="2"/>
        <v>6066.666666666667</v>
      </c>
      <c r="L31" s="45">
        <f t="shared" si="3"/>
        <v>6066.666666666667</v>
      </c>
      <c r="M31" s="46">
        <f t="shared" si="4"/>
        <v>1154.7005383792525</v>
      </c>
      <c r="N31" s="47">
        <f t="shared" si="5"/>
        <v>19.033525357899766</v>
      </c>
      <c r="O31" s="46">
        <f t="shared" si="6"/>
        <v>6066.666666666667</v>
      </c>
    </row>
    <row r="32" spans="1:15" s="2" customFormat="1" ht="16.149999999999999" customHeight="1" x14ac:dyDescent="0.25">
      <c r="A32" s="40">
        <v>5</v>
      </c>
      <c r="B32" s="42" t="s">
        <v>23</v>
      </c>
      <c r="C32" s="30" t="s">
        <v>26</v>
      </c>
      <c r="D32" s="41">
        <v>2</v>
      </c>
      <c r="E32" s="42">
        <v>2400</v>
      </c>
      <c r="F32" s="42">
        <f t="shared" si="9"/>
        <v>4800</v>
      </c>
      <c r="G32" s="43">
        <v>2400</v>
      </c>
      <c r="H32" s="44">
        <f t="shared" si="0"/>
        <v>4800</v>
      </c>
      <c r="I32" s="44">
        <v>2400</v>
      </c>
      <c r="J32" s="44">
        <f t="shared" si="1"/>
        <v>4800</v>
      </c>
      <c r="K32" s="44">
        <f t="shared" si="2"/>
        <v>2400</v>
      </c>
      <c r="L32" s="45">
        <f t="shared" si="3"/>
        <v>4800</v>
      </c>
      <c r="M32" s="46">
        <f t="shared" si="4"/>
        <v>0</v>
      </c>
      <c r="N32" s="47">
        <f t="shared" si="5"/>
        <v>0</v>
      </c>
      <c r="O32" s="46">
        <f t="shared" si="6"/>
        <v>4800</v>
      </c>
    </row>
    <row r="33" spans="1:16" s="2" customFormat="1" ht="16.149999999999999" customHeight="1" x14ac:dyDescent="0.25">
      <c r="A33" s="40">
        <v>6</v>
      </c>
      <c r="B33" s="42" t="s">
        <v>39</v>
      </c>
      <c r="C33" s="30" t="s">
        <v>26</v>
      </c>
      <c r="D33" s="41">
        <v>1</v>
      </c>
      <c r="E33" s="42">
        <v>1500</v>
      </c>
      <c r="F33" s="42">
        <f t="shared" si="9"/>
        <v>1500</v>
      </c>
      <c r="G33" s="43">
        <v>1500</v>
      </c>
      <c r="H33" s="44">
        <f t="shared" si="0"/>
        <v>1500</v>
      </c>
      <c r="I33" s="44">
        <v>1500</v>
      </c>
      <c r="J33" s="44">
        <f t="shared" si="1"/>
        <v>1500</v>
      </c>
      <c r="K33" s="44">
        <f t="shared" si="2"/>
        <v>1500</v>
      </c>
      <c r="L33" s="45">
        <f t="shared" si="3"/>
        <v>1500</v>
      </c>
      <c r="M33" s="46">
        <f t="shared" si="4"/>
        <v>0</v>
      </c>
      <c r="N33" s="47">
        <f t="shared" si="5"/>
        <v>0</v>
      </c>
      <c r="O33" s="46">
        <f t="shared" si="6"/>
        <v>1500</v>
      </c>
    </row>
    <row r="34" spans="1:16" s="2" customFormat="1" ht="16.149999999999999" customHeight="1" x14ac:dyDescent="0.25">
      <c r="A34" s="40">
        <v>7</v>
      </c>
      <c r="B34" s="42" t="s">
        <v>33</v>
      </c>
      <c r="C34" s="30" t="s">
        <v>26</v>
      </c>
      <c r="D34" s="41">
        <v>1</v>
      </c>
      <c r="E34" s="42">
        <v>16090</v>
      </c>
      <c r="F34" s="42">
        <f t="shared" si="9"/>
        <v>16090</v>
      </c>
      <c r="G34" s="43">
        <v>16090</v>
      </c>
      <c r="H34" s="44">
        <f t="shared" si="0"/>
        <v>16090</v>
      </c>
      <c r="I34" s="44">
        <v>16090</v>
      </c>
      <c r="J34" s="44">
        <f t="shared" si="1"/>
        <v>16090</v>
      </c>
      <c r="K34" s="44">
        <f t="shared" si="2"/>
        <v>16090</v>
      </c>
      <c r="L34" s="45">
        <f t="shared" si="3"/>
        <v>16090</v>
      </c>
      <c r="M34" s="46">
        <f t="shared" si="4"/>
        <v>0</v>
      </c>
      <c r="N34" s="47">
        <f t="shared" si="5"/>
        <v>0</v>
      </c>
      <c r="O34" s="46">
        <f t="shared" si="6"/>
        <v>16090</v>
      </c>
    </row>
    <row r="35" spans="1:16" s="2" customFormat="1" ht="16.149999999999999" customHeight="1" x14ac:dyDescent="0.25">
      <c r="A35" s="40">
        <v>8</v>
      </c>
      <c r="B35" s="42" t="s">
        <v>44</v>
      </c>
      <c r="C35" s="82" t="s">
        <v>26</v>
      </c>
      <c r="D35" s="83">
        <v>1</v>
      </c>
      <c r="E35" s="84">
        <v>60000</v>
      </c>
      <c r="F35" s="84">
        <f t="shared" si="9"/>
        <v>60000</v>
      </c>
      <c r="G35" s="85">
        <v>60000</v>
      </c>
      <c r="H35" s="86">
        <f t="shared" si="0"/>
        <v>60000</v>
      </c>
      <c r="I35" s="86">
        <v>58000</v>
      </c>
      <c r="J35" s="86">
        <f t="shared" si="1"/>
        <v>58000</v>
      </c>
      <c r="K35" s="86">
        <f t="shared" si="2"/>
        <v>59333.333333333336</v>
      </c>
      <c r="L35" s="87">
        <f t="shared" si="3"/>
        <v>59333.333333333336</v>
      </c>
      <c r="M35" s="88">
        <f t="shared" si="4"/>
        <v>1154.7005383792516</v>
      </c>
      <c r="N35" s="89">
        <f t="shared" si="5"/>
        <v>1.9461245028863792</v>
      </c>
      <c r="O35" s="88">
        <f t="shared" si="6"/>
        <v>59333.333333333336</v>
      </c>
    </row>
    <row r="36" spans="1:16" s="2" customFormat="1" ht="16.149999999999999" customHeight="1" x14ac:dyDescent="0.2">
      <c r="A36" s="58" t="s">
        <v>34</v>
      </c>
      <c r="B36" s="59"/>
      <c r="C36" s="30"/>
      <c r="D36" s="31"/>
      <c r="E36" s="29"/>
      <c r="F36" s="42"/>
      <c r="G36" s="29"/>
      <c r="H36" s="44"/>
      <c r="J36" s="44"/>
      <c r="K36" s="44"/>
      <c r="L36" s="45"/>
      <c r="M36" s="46"/>
      <c r="N36" s="47"/>
      <c r="O36" s="46"/>
    </row>
    <row r="37" spans="1:16" ht="16.149999999999999" customHeight="1" x14ac:dyDescent="0.25">
      <c r="A37" s="40">
        <v>1</v>
      </c>
      <c r="B37" s="42" t="s">
        <v>18</v>
      </c>
      <c r="C37" s="30" t="s">
        <v>26</v>
      </c>
      <c r="D37" s="41">
        <v>1</v>
      </c>
      <c r="E37" s="42">
        <v>11000</v>
      </c>
      <c r="F37" s="42">
        <f>D37*E37</f>
        <v>11000</v>
      </c>
      <c r="G37" s="43">
        <v>11000</v>
      </c>
      <c r="H37" s="44">
        <f t="shared" si="0"/>
        <v>11000</v>
      </c>
      <c r="I37" s="44">
        <v>11000</v>
      </c>
      <c r="J37" s="44">
        <f t="shared" si="1"/>
        <v>11000</v>
      </c>
      <c r="K37" s="44">
        <f t="shared" si="2"/>
        <v>11000</v>
      </c>
      <c r="L37" s="45">
        <f t="shared" si="3"/>
        <v>11000</v>
      </c>
      <c r="M37" s="46">
        <f t="shared" si="4"/>
        <v>0</v>
      </c>
      <c r="N37" s="47">
        <f t="shared" si="5"/>
        <v>0</v>
      </c>
      <c r="O37" s="46">
        <f t="shared" si="6"/>
        <v>11000</v>
      </c>
      <c r="P37" s="3"/>
    </row>
    <row r="38" spans="1:16" ht="16.149999999999999" customHeight="1" x14ac:dyDescent="0.25">
      <c r="A38" s="40">
        <v>2</v>
      </c>
      <c r="B38" s="42" t="s">
        <v>19</v>
      </c>
      <c r="C38" s="30" t="s">
        <v>26</v>
      </c>
      <c r="D38" s="41">
        <v>1</v>
      </c>
      <c r="E38" s="42">
        <v>12700</v>
      </c>
      <c r="F38" s="42">
        <f t="shared" ref="F38:F42" si="10">D38*E38</f>
        <v>12700</v>
      </c>
      <c r="G38" s="43">
        <v>12700</v>
      </c>
      <c r="H38" s="44">
        <f t="shared" si="0"/>
        <v>12700</v>
      </c>
      <c r="I38" s="44">
        <v>12700</v>
      </c>
      <c r="J38" s="44">
        <f t="shared" si="1"/>
        <v>12700</v>
      </c>
      <c r="K38" s="44">
        <f t="shared" si="2"/>
        <v>12700</v>
      </c>
      <c r="L38" s="45">
        <f t="shared" si="3"/>
        <v>12700</v>
      </c>
      <c r="M38" s="46">
        <f t="shared" si="4"/>
        <v>0</v>
      </c>
      <c r="N38" s="47">
        <f t="shared" si="5"/>
        <v>0</v>
      </c>
      <c r="O38" s="46">
        <f t="shared" si="6"/>
        <v>12700</v>
      </c>
      <c r="P38" s="3"/>
    </row>
    <row r="39" spans="1:16" ht="16.149999999999999" customHeight="1" x14ac:dyDescent="0.25">
      <c r="A39" s="40">
        <v>3</v>
      </c>
      <c r="B39" s="42" t="s">
        <v>22</v>
      </c>
      <c r="C39" s="30" t="s">
        <v>26</v>
      </c>
      <c r="D39" s="41">
        <v>1</v>
      </c>
      <c r="E39" s="42">
        <v>6270</v>
      </c>
      <c r="F39" s="42">
        <f t="shared" si="10"/>
        <v>6270</v>
      </c>
      <c r="G39" s="43">
        <v>6270</v>
      </c>
      <c r="H39" s="44">
        <f t="shared" si="0"/>
        <v>6270</v>
      </c>
      <c r="I39" s="44">
        <v>6270</v>
      </c>
      <c r="J39" s="44">
        <f t="shared" si="1"/>
        <v>6270</v>
      </c>
      <c r="K39" s="44">
        <f t="shared" si="2"/>
        <v>6270</v>
      </c>
      <c r="L39" s="45">
        <f t="shared" si="3"/>
        <v>6270</v>
      </c>
      <c r="M39" s="46">
        <f t="shared" si="4"/>
        <v>0</v>
      </c>
      <c r="N39" s="47">
        <f t="shared" si="5"/>
        <v>0</v>
      </c>
      <c r="O39" s="46">
        <f t="shared" si="6"/>
        <v>6270</v>
      </c>
      <c r="P39" s="3"/>
    </row>
    <row r="40" spans="1:16" ht="16.149999999999999" customHeight="1" x14ac:dyDescent="0.25">
      <c r="A40" s="40">
        <v>4</v>
      </c>
      <c r="B40" s="42" t="s">
        <v>29</v>
      </c>
      <c r="C40" s="30" t="s">
        <v>26</v>
      </c>
      <c r="D40" s="41">
        <v>1</v>
      </c>
      <c r="E40" s="42">
        <v>8600</v>
      </c>
      <c r="F40" s="42">
        <f t="shared" si="10"/>
        <v>8600</v>
      </c>
      <c r="G40" s="43">
        <v>9600</v>
      </c>
      <c r="H40" s="44">
        <f t="shared" si="0"/>
        <v>9600</v>
      </c>
      <c r="I40" s="44">
        <v>8600</v>
      </c>
      <c r="J40" s="44">
        <f t="shared" si="1"/>
        <v>8600</v>
      </c>
      <c r="K40" s="44">
        <f t="shared" si="2"/>
        <v>8933.3333333333339</v>
      </c>
      <c r="L40" s="45">
        <f t="shared" si="3"/>
        <v>8933.3333333333339</v>
      </c>
      <c r="M40" s="46">
        <f t="shared" si="4"/>
        <v>577.35026918962569</v>
      </c>
      <c r="N40" s="47">
        <f t="shared" si="5"/>
        <v>6.4628761476450638</v>
      </c>
      <c r="O40" s="46">
        <f t="shared" si="6"/>
        <v>8933.3333333333339</v>
      </c>
    </row>
    <row r="41" spans="1:16" ht="16.149999999999999" customHeight="1" x14ac:dyDescent="0.25">
      <c r="A41" s="40">
        <v>5</v>
      </c>
      <c r="B41" s="42" t="s">
        <v>23</v>
      </c>
      <c r="C41" s="30" t="s">
        <v>26</v>
      </c>
      <c r="D41" s="41">
        <v>2</v>
      </c>
      <c r="E41" s="42">
        <v>4200</v>
      </c>
      <c r="F41" s="42">
        <f t="shared" si="10"/>
        <v>8400</v>
      </c>
      <c r="G41" s="43">
        <v>4200</v>
      </c>
      <c r="H41" s="44">
        <f t="shared" si="0"/>
        <v>8400</v>
      </c>
      <c r="I41" s="44">
        <v>4200</v>
      </c>
      <c r="J41" s="44">
        <f t="shared" si="1"/>
        <v>8400</v>
      </c>
      <c r="K41" s="44">
        <f t="shared" si="2"/>
        <v>4200</v>
      </c>
      <c r="L41" s="45">
        <f t="shared" si="3"/>
        <v>8400</v>
      </c>
      <c r="M41" s="46">
        <f t="shared" si="4"/>
        <v>0</v>
      </c>
      <c r="N41" s="47">
        <f t="shared" si="5"/>
        <v>0</v>
      </c>
      <c r="O41" s="46">
        <f t="shared" si="6"/>
        <v>8400</v>
      </c>
    </row>
    <row r="42" spans="1:16" ht="16.149999999999999" customHeight="1" x14ac:dyDescent="0.25">
      <c r="A42" s="40">
        <v>6</v>
      </c>
      <c r="B42" s="42" t="s">
        <v>39</v>
      </c>
      <c r="C42" s="30" t="s">
        <v>26</v>
      </c>
      <c r="D42" s="41">
        <v>1</v>
      </c>
      <c r="E42" s="42">
        <v>1500</v>
      </c>
      <c r="F42" s="42">
        <f t="shared" si="10"/>
        <v>1500</v>
      </c>
      <c r="G42" s="43">
        <v>1500</v>
      </c>
      <c r="H42" s="44">
        <f t="shared" si="0"/>
        <v>1500</v>
      </c>
      <c r="I42" s="44">
        <v>1500</v>
      </c>
      <c r="J42" s="44">
        <f t="shared" si="1"/>
        <v>1500</v>
      </c>
      <c r="K42" s="44">
        <f t="shared" si="2"/>
        <v>1500</v>
      </c>
      <c r="L42" s="45">
        <f t="shared" si="3"/>
        <v>1500</v>
      </c>
      <c r="M42" s="46">
        <f t="shared" si="4"/>
        <v>0</v>
      </c>
      <c r="N42" s="47">
        <f t="shared" si="5"/>
        <v>0</v>
      </c>
      <c r="O42" s="46">
        <f t="shared" si="6"/>
        <v>1500</v>
      </c>
    </row>
    <row r="43" spans="1:16" ht="22.15" customHeight="1" thickBot="1" x14ac:dyDescent="0.3">
      <c r="A43" s="36"/>
      <c r="B43" s="37" t="s">
        <v>16</v>
      </c>
      <c r="C43" s="38"/>
      <c r="D43" s="48">
        <f>SUM(D9:D42)</f>
        <v>34</v>
      </c>
      <c r="E43" s="49"/>
      <c r="F43" s="50">
        <f>SUM(F9:F42)</f>
        <v>300000</v>
      </c>
      <c r="G43" s="51"/>
      <c r="H43" s="52">
        <f>SUM(H10:H42)</f>
        <v>305200</v>
      </c>
      <c r="I43" s="53"/>
      <c r="J43" s="54">
        <f>SUM(J9:J42)</f>
        <v>294800</v>
      </c>
      <c r="K43" s="49"/>
      <c r="L43" s="55">
        <f>(F43+H43+J43)/3</f>
        <v>300000</v>
      </c>
      <c r="M43" s="56">
        <f>STDEV(F43,H43,J43)</f>
        <v>5200</v>
      </c>
      <c r="N43" s="57">
        <f>SUM(M43)/L43*100</f>
        <v>1.7333333333333332</v>
      </c>
      <c r="O43" s="39">
        <f>SUM(O9:O42)</f>
        <v>299999.99999999994</v>
      </c>
    </row>
    <row r="44" spans="1:16" ht="36" customHeight="1" x14ac:dyDescent="0.25">
      <c r="B44" s="23"/>
      <c r="C44" s="24"/>
      <c r="D44" s="24"/>
      <c r="E44" s="25"/>
      <c r="F44" s="26"/>
      <c r="G44" s="25"/>
      <c r="H44" s="26"/>
      <c r="I44" s="25"/>
      <c r="J44" s="27"/>
      <c r="K44" s="25"/>
      <c r="L44" s="26"/>
      <c r="M44" s="28"/>
      <c r="N44" s="28"/>
      <c r="O44" s="28"/>
    </row>
    <row r="45" spans="1:16" ht="15.75" x14ac:dyDescent="0.25">
      <c r="B45" s="68" t="s">
        <v>15</v>
      </c>
      <c r="C45" s="69"/>
      <c r="D45" s="69"/>
      <c r="E45" s="69"/>
      <c r="F45" s="69"/>
      <c r="G45" s="69"/>
      <c r="H45" s="69"/>
      <c r="I45" s="69"/>
      <c r="J45" s="69"/>
      <c r="K45" s="18"/>
      <c r="L45" s="16"/>
      <c r="M45" s="16"/>
      <c r="N45" s="16"/>
      <c r="O45" s="19"/>
    </row>
    <row r="46" spans="1:16" ht="15.75" x14ac:dyDescent="0.25">
      <c r="B46" s="20"/>
      <c r="C46" s="21"/>
      <c r="D46" s="15"/>
      <c r="E46" s="16"/>
      <c r="F46" s="19"/>
      <c r="G46" s="16"/>
      <c r="H46" s="19"/>
      <c r="I46" s="16"/>
      <c r="J46" s="19"/>
      <c r="K46" s="18"/>
      <c r="L46" s="16"/>
      <c r="M46" s="16"/>
      <c r="N46" s="16"/>
      <c r="O46" s="19"/>
    </row>
    <row r="47" spans="1:16" ht="15.75" x14ac:dyDescent="0.25">
      <c r="B47" s="70" t="s">
        <v>17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</row>
    <row r="48" spans="1:16" ht="15.75" x14ac:dyDescent="0.25">
      <c r="B48" s="72" t="s">
        <v>35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</row>
    <row r="49" spans="5:13" x14ac:dyDescent="0.25">
      <c r="E49"/>
      <c r="F49"/>
      <c r="G49"/>
      <c r="H49"/>
      <c r="I49"/>
      <c r="J49"/>
      <c r="K49"/>
      <c r="L49"/>
      <c r="M49"/>
    </row>
    <row r="50" spans="5:13" x14ac:dyDescent="0.25">
      <c r="E50"/>
      <c r="F50"/>
      <c r="G50"/>
      <c r="H50"/>
      <c r="I50"/>
      <c r="J50"/>
      <c r="K50"/>
      <c r="L50"/>
      <c r="M50"/>
    </row>
  </sheetData>
  <mergeCells count="26">
    <mergeCell ref="B45:J45"/>
    <mergeCell ref="B47:O47"/>
    <mergeCell ref="B48:O48"/>
    <mergeCell ref="A1:N1"/>
    <mergeCell ref="A4:A7"/>
    <mergeCell ref="B4:B7"/>
    <mergeCell ref="L4:L7"/>
    <mergeCell ref="M4:M7"/>
    <mergeCell ref="C4:C7"/>
    <mergeCell ref="D4:D7"/>
    <mergeCell ref="B2:O2"/>
    <mergeCell ref="B3:O3"/>
    <mergeCell ref="E5:F5"/>
    <mergeCell ref="E6:F6"/>
    <mergeCell ref="E4:J4"/>
    <mergeCell ref="K4:K7"/>
    <mergeCell ref="A9:B9"/>
    <mergeCell ref="A17:B17"/>
    <mergeCell ref="A27:B27"/>
    <mergeCell ref="A36:B36"/>
    <mergeCell ref="O4:O7"/>
    <mergeCell ref="N4:N7"/>
    <mergeCell ref="G5:H5"/>
    <mergeCell ref="G6:H6"/>
    <mergeCell ref="I5:J5"/>
    <mergeCell ref="I6:J6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2017-10-12T08:00:46Z</cp:lastPrinted>
  <dcterms:created xsi:type="dcterms:W3CDTF">2016-05-23T09:46:23Z</dcterms:created>
  <dcterms:modified xsi:type="dcterms:W3CDTF">2021-01-18T11:18:24Z</dcterms:modified>
</cp:coreProperties>
</file>