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M13" i="1" s="1"/>
  <c r="K13" i="1"/>
  <c r="L13" i="1"/>
  <c r="M14" i="1" l="1"/>
</calcChain>
</file>

<file path=xl/sharedStrings.xml><?xml version="1.0" encoding="utf-8"?>
<sst xmlns="http://schemas.openxmlformats.org/spreadsheetml/2006/main" count="29" uniqueCount="28">
  <si>
    <t>Основные характеристики объекта закупки</t>
  </si>
  <si>
    <t>№ п/п</t>
  </si>
  <si>
    <t>Наименование Заказчика</t>
  </si>
  <si>
    <t>Единица измерения</t>
  </si>
  <si>
    <t>Среднее квадратичное отклонение (σ)</t>
  </si>
  <si>
    <t xml:space="preserve">Источник №1  </t>
  </si>
  <si>
    <t xml:space="preserve">Источник №2       </t>
  </si>
  <si>
    <t xml:space="preserve">Источник №3      </t>
  </si>
  <si>
    <t>Оказание услуг по надлежащему содержанию и ремонту общего имущества собственников и нанимателей (пользователей) помещений в многоквартирных домах, обслуживаемых МБУ "Благоустройство Павловский Посад"</t>
  </si>
  <si>
    <t>МБУ "Благоустройство Павловский Посад"</t>
  </si>
  <si>
    <t>НМЦД, руб</t>
  </si>
  <si>
    <t>Итого НМЦД</t>
  </si>
  <si>
    <t>В соответствии с условиями договором и требованиями технического задания</t>
  </si>
  <si>
    <t>Метод сопоставимых рыночных цен (анализ рынка). В соответствии с п. 5 раздела III приложения к Положению о закупке МБУ "Благоустройство Павловксий Посад" метод сопоставимых рыночных цен (анализа рынка) является приоритетным для определения и обоснования НМЦД.</t>
  </si>
  <si>
    <t xml:space="preserve">Коэффициент вариации (V), %    </t>
  </si>
  <si>
    <t>Расчет начальной (макимальной) цены договора</t>
  </si>
  <si>
    <t>ОБОСНОВАНИЕ НАЧАЛЬНОЙ (МАКСИМАЛЬНОЙ) ЦЕНЫ договора</t>
  </si>
  <si>
    <t>Наименование  объекта закупки</t>
  </si>
  <si>
    <t>Количество</t>
  </si>
  <si>
    <t>Источник ценовой информации</t>
  </si>
  <si>
    <t>Средняя арифметическая цена за ед., руб.</t>
  </si>
  <si>
    <t>месяц</t>
  </si>
  <si>
    <t>28.03.2023</t>
  </si>
  <si>
    <t>Директор МБУ "Благоустройство Павловский Посад"</t>
  </si>
  <si>
    <t>А.А. Лупеко</t>
  </si>
  <si>
    <t xml:space="preserve">Используемый метод определения НМЦД
с обоснованием
</t>
  </si>
  <si>
    <t>Дата подготовки обоснования НМЦД</t>
  </si>
  <si>
    <t>Совокупность значений, используемых в расчете, при определении НМЦД считается неоднородной, если коэффициент вариации цены превышает 33%. Если коэффициент вариации превышает 33%, целесообразно провести дополнительные исследования в целях увеличения количества ценовой информации, используемой в расчетах.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</si>
</sst>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Calibri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4" fillId="0" borderId="0" xfId="0" applyFont="1"/>
    <xf numFmtId="49" fontId="5" fillId="0" borderId="0" xfId="0" applyNumberFormat="1" applyFont="1" applyAlignment="1">
      <alignment vertical="top" wrapText="1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wrapText="1"/>
    </xf>
    <xf numFmtId="164" fontId="3" fillId="0" borderId="0" xfId="0" applyNumberFormat="1" applyFont="1"/>
    <xf numFmtId="0" fontId="6" fillId="0" borderId="1" xfId="0" applyFont="1" applyBorder="1" applyAlignment="1">
      <alignment horizontal="justify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NumberFormat="1" applyFont="1" applyAlignment="1">
      <alignment horizontal="left" vertical="top" wrapText="1"/>
    </xf>
    <xf numFmtId="4" fontId="0" fillId="0" borderId="7" xfId="0" applyNumberFormat="1" applyFill="1" applyBorder="1" applyAlignment="1">
      <alignment horizontal="right" vertical="center"/>
    </xf>
    <xf numFmtId="4" fontId="0" fillId="0" borderId="7" xfId="0" applyNumberForma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topLeftCell="A16" zoomScale="75" zoomScaleNormal="75" workbookViewId="0">
      <selection activeCell="L18" sqref="L18"/>
    </sheetView>
  </sheetViews>
  <sheetFormatPr defaultColWidth="9.1796875" defaultRowHeight="14" x14ac:dyDescent="0.3"/>
  <cols>
    <col min="1" max="1" width="10" style="2" customWidth="1"/>
    <col min="2" max="2" width="21.1796875" style="2" customWidth="1"/>
    <col min="3" max="3" width="35.453125" style="2" customWidth="1"/>
    <col min="4" max="4" width="11.81640625" style="2" customWidth="1"/>
    <col min="5" max="5" width="16.7265625" style="2" customWidth="1"/>
    <col min="6" max="7" width="18.7265625" style="2" customWidth="1"/>
    <col min="8" max="8" width="18.453125" style="2" customWidth="1"/>
    <col min="9" max="9" width="18.26953125" style="2" hidden="1" customWidth="1"/>
    <col min="10" max="10" width="18.7265625" style="2" customWidth="1"/>
    <col min="11" max="12" width="19.1796875" style="2" customWidth="1"/>
    <col min="13" max="13" width="17.54296875" style="1" customWidth="1"/>
    <col min="14" max="16384" width="9.1796875" style="2"/>
  </cols>
  <sheetData>
    <row r="2" spans="1:13" ht="17.5" x14ac:dyDescent="0.3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3" ht="26.25" customHeight="1" x14ac:dyDescent="0.3">
      <c r="A3" s="38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3" s="3" customFormat="1" ht="61.5" customHeight="1" x14ac:dyDescent="0.4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17.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42.75" customHeight="1" x14ac:dyDescent="0.3">
      <c r="A6" s="36" t="s">
        <v>0</v>
      </c>
      <c r="B6" s="36"/>
      <c r="C6" s="37" t="s">
        <v>12</v>
      </c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57.75" customHeight="1" x14ac:dyDescent="0.3">
      <c r="A7" s="36" t="s">
        <v>25</v>
      </c>
      <c r="B7" s="36"/>
      <c r="C7" s="37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44.25" customHeight="1" x14ac:dyDescent="0.3">
      <c r="A8" s="36" t="s">
        <v>26</v>
      </c>
      <c r="B8" s="36"/>
      <c r="C8" s="46" t="s">
        <v>22</v>
      </c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3" s="5" customFormat="1" ht="38.5" customHeight="1" x14ac:dyDescent="0.3">
      <c r="A9" s="42" t="s">
        <v>1</v>
      </c>
      <c r="B9" s="42" t="s">
        <v>2</v>
      </c>
      <c r="C9" s="42" t="s">
        <v>17</v>
      </c>
      <c r="D9" s="42" t="s">
        <v>3</v>
      </c>
      <c r="E9" s="42" t="s">
        <v>18</v>
      </c>
      <c r="F9" s="42" t="s">
        <v>19</v>
      </c>
      <c r="G9" s="42"/>
      <c r="H9" s="42"/>
      <c r="I9" s="42"/>
      <c r="J9" s="47" t="s">
        <v>20</v>
      </c>
      <c r="K9" s="42" t="s">
        <v>4</v>
      </c>
      <c r="L9" s="42" t="s">
        <v>14</v>
      </c>
      <c r="M9" s="48" t="s">
        <v>10</v>
      </c>
    </row>
    <row r="10" spans="1:13" s="5" customFormat="1" ht="36" customHeight="1" x14ac:dyDescent="0.3">
      <c r="A10" s="42"/>
      <c r="B10" s="42"/>
      <c r="C10" s="42"/>
      <c r="D10" s="42"/>
      <c r="E10" s="42"/>
      <c r="F10" s="49" t="s">
        <v>5</v>
      </c>
      <c r="G10" s="33" t="s">
        <v>6</v>
      </c>
      <c r="H10" s="33" t="s">
        <v>7</v>
      </c>
      <c r="I10" s="35"/>
      <c r="J10" s="47"/>
      <c r="K10" s="42"/>
      <c r="L10" s="42"/>
      <c r="M10" s="48"/>
    </row>
    <row r="11" spans="1:13" s="5" customFormat="1" ht="88.5" customHeight="1" x14ac:dyDescent="0.3">
      <c r="A11" s="42"/>
      <c r="B11" s="42"/>
      <c r="C11" s="42"/>
      <c r="D11" s="42"/>
      <c r="E11" s="42"/>
      <c r="F11" s="49"/>
      <c r="G11" s="34"/>
      <c r="H11" s="34"/>
      <c r="I11" s="35"/>
      <c r="J11" s="47"/>
      <c r="K11" s="42"/>
      <c r="L11" s="42"/>
      <c r="M11" s="48"/>
    </row>
    <row r="12" spans="1:13" s="5" customFormat="1" ht="15" x14ac:dyDescent="0.3">
      <c r="A12" s="6">
        <v>1</v>
      </c>
      <c r="B12" s="6">
        <v>2</v>
      </c>
      <c r="C12" s="6">
        <v>4</v>
      </c>
      <c r="D12" s="24">
        <v>3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9</v>
      </c>
      <c r="K12" s="6">
        <v>11</v>
      </c>
      <c r="L12" s="6">
        <v>12</v>
      </c>
      <c r="M12" s="7">
        <v>14</v>
      </c>
    </row>
    <row r="13" spans="1:13" ht="166" customHeight="1" x14ac:dyDescent="0.3">
      <c r="A13" s="8">
        <v>1</v>
      </c>
      <c r="B13" s="31" t="s">
        <v>9</v>
      </c>
      <c r="C13" s="21" t="s">
        <v>8</v>
      </c>
      <c r="D13" s="24" t="s">
        <v>21</v>
      </c>
      <c r="E13" s="24">
        <v>20</v>
      </c>
      <c r="F13" s="29">
        <v>4001523.1</v>
      </c>
      <c r="G13" s="29">
        <v>3958735</v>
      </c>
      <c r="H13" s="30">
        <v>4665133.45</v>
      </c>
      <c r="I13" s="9"/>
      <c r="J13" s="10">
        <f t="shared" ref="J13" si="0">ROUND((H13+I13+F13+G13)/3,2)</f>
        <v>4208463.8499999996</v>
      </c>
      <c r="K13" s="25">
        <f>STDEV(F13:H13)</f>
        <v>396065.71178091469</v>
      </c>
      <c r="L13" s="26">
        <f>(STDEVA(F13:H13)/AVERAGE(F13:H13))</f>
        <v>9.4111705814204541E-2</v>
      </c>
      <c r="M13" s="11">
        <f>J13*E13</f>
        <v>84169277</v>
      </c>
    </row>
    <row r="14" spans="1:13" ht="23.25" customHeight="1" x14ac:dyDescent="0.3">
      <c r="A14" s="12"/>
      <c r="B14" s="43" t="s">
        <v>11</v>
      </c>
      <c r="C14" s="44"/>
      <c r="D14" s="44"/>
      <c r="E14" s="44"/>
      <c r="F14" s="44"/>
      <c r="G14" s="44"/>
      <c r="H14" s="44"/>
      <c r="I14" s="44"/>
      <c r="J14" s="44"/>
      <c r="K14" s="44"/>
      <c r="L14" s="45"/>
      <c r="M14" s="11">
        <f>SUM(M13:M13)</f>
        <v>84169277</v>
      </c>
    </row>
    <row r="15" spans="1:13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</row>
    <row r="16" spans="1:13" ht="12.75" customHeight="1" x14ac:dyDescent="0.3"/>
    <row r="17" spans="1:13" ht="15" x14ac:dyDescent="0.3">
      <c r="A17" s="32" t="s">
        <v>23</v>
      </c>
      <c r="B17" s="32"/>
      <c r="C17" s="32"/>
      <c r="D17" s="14" t="s">
        <v>24</v>
      </c>
      <c r="F17" s="13"/>
      <c r="G17" s="13"/>
      <c r="H17" s="13"/>
      <c r="I17" s="13"/>
      <c r="J17" s="13"/>
      <c r="K17" s="13"/>
      <c r="L17" s="13"/>
    </row>
    <row r="18" spans="1:13" ht="147" x14ac:dyDescent="0.3">
      <c r="A18" s="13"/>
      <c r="B18" s="14"/>
      <c r="C18" s="14"/>
      <c r="D18" s="15"/>
      <c r="F18" s="13"/>
      <c r="G18" s="13"/>
      <c r="I18" s="13"/>
      <c r="J18" s="13"/>
      <c r="K18" s="13"/>
      <c r="L18" s="28" t="s">
        <v>27</v>
      </c>
    </row>
    <row r="19" spans="1:13" ht="15.5" x14ac:dyDescent="0.3">
      <c r="A19" s="13"/>
      <c r="B19" s="16"/>
      <c r="C19" s="27"/>
      <c r="D19" s="16"/>
      <c r="E19" s="16"/>
      <c r="F19" s="16"/>
      <c r="G19" s="16"/>
      <c r="H19" s="13"/>
      <c r="I19" s="13"/>
      <c r="J19" s="13"/>
      <c r="K19" s="13"/>
      <c r="L19" s="13"/>
    </row>
    <row r="20" spans="1:13" ht="15.5" customHeight="1" x14ac:dyDescent="0.35">
      <c r="A20" s="13"/>
      <c r="B20" s="22"/>
      <c r="C20" s="17"/>
      <c r="D20" s="17"/>
      <c r="E20" s="16"/>
      <c r="F20" s="16"/>
      <c r="G20" s="16"/>
      <c r="H20" s="13"/>
      <c r="I20" s="13"/>
      <c r="J20" s="13"/>
      <c r="K20" s="13"/>
      <c r="L20" s="13"/>
      <c r="M20" s="2"/>
    </row>
    <row r="21" spans="1:13" ht="6" customHeight="1" x14ac:dyDescent="0.35">
      <c r="B21" s="17"/>
      <c r="C21" s="18"/>
      <c r="D21" s="17"/>
      <c r="E21" s="17"/>
      <c r="F21" s="17"/>
      <c r="G21" s="17"/>
    </row>
    <row r="22" spans="1:13" ht="13.5" customHeight="1" x14ac:dyDescent="0.35">
      <c r="B22" s="23"/>
      <c r="C22" s="17"/>
      <c r="D22" s="17"/>
      <c r="E22" s="17"/>
      <c r="F22" s="17"/>
      <c r="G22" s="17"/>
    </row>
    <row r="23" spans="1:13" ht="30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3" ht="28.5" customHeight="1" x14ac:dyDescent="0.3">
      <c r="K24" s="20"/>
      <c r="L24" s="20"/>
      <c r="M24" s="2"/>
    </row>
  </sheetData>
  <mergeCells count="26">
    <mergeCell ref="K9:K11"/>
    <mergeCell ref="L9:L11"/>
    <mergeCell ref="M9:M11"/>
    <mergeCell ref="F10:F11"/>
    <mergeCell ref="G10:G11"/>
    <mergeCell ref="A2:L2"/>
    <mergeCell ref="A3:L3"/>
    <mergeCell ref="A4:M4"/>
    <mergeCell ref="A6:B6"/>
    <mergeCell ref="C6:M6"/>
    <mergeCell ref="A17:C17"/>
    <mergeCell ref="H10:H11"/>
    <mergeCell ref="I10:I11"/>
    <mergeCell ref="A7:B7"/>
    <mergeCell ref="C7:M7"/>
    <mergeCell ref="A15:L15"/>
    <mergeCell ref="D9:D11"/>
    <mergeCell ref="B14:L14"/>
    <mergeCell ref="A8:B8"/>
    <mergeCell ref="C8:M8"/>
    <mergeCell ref="A9:A11"/>
    <mergeCell ref="B9:B11"/>
    <mergeCell ref="C9:C11"/>
    <mergeCell ref="E9:E11"/>
    <mergeCell ref="F9:I9"/>
    <mergeCell ref="J9:J1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2023-03-29T12:05:05Z</dcterms:modified>
</cp:coreProperties>
</file>