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АУДИТ ОБРАЗЦЫ\АУДИТ 2021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J13" i="3"/>
  <c r="F13" i="3"/>
  <c r="E14" i="3" l="1"/>
  <c r="D14" i="3"/>
  <c r="C14" i="3" l="1"/>
  <c r="L13" i="3" l="1"/>
  <c r="M13" i="3"/>
  <c r="M15" i="3" s="1"/>
</calcChain>
</file>

<file path=xl/sharedStrings.xml><?xml version="1.0" encoding="utf-8"?>
<sst xmlns="http://schemas.openxmlformats.org/spreadsheetml/2006/main" count="38" uniqueCount="29">
  <si>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</si>
  <si>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</si>
  <si>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</si>
  <si>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</si>
  <si>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</si>
  <si>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</si>
  <si>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</si>
  <si>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</si>
  <si>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</si>
  <si>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</si>
  <si>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</si>
  <si>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</si>
  <si>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</si>
  <si>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</si>
  <si>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</si>
  <si>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</si>
  <si>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</si>
  <si>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</si>
  <si>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</si>
  <si>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</si>
  <si>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</si>
  <si>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Конкурс в электронной форме.</t>
    </r>
  </si>
  <si>
    <t>Предмет закупки: На проведение обязательного аудита бухгалтерской (финансовой) отчетности МУП "Водоканал" за 2020 год</t>
  </si>
  <si>
    <t>Аудиторские услуги</t>
  </si>
  <si>
    <t>Начальная (максимальная) цена договора составляет: 158 333,33 руб (Сто пятьдесят восемь тысяч триста тридцать три рубля 33 копейки)</t>
  </si>
  <si>
    <t>Дата подготовки обоснования Н(М)ЦД: 06 августа 2021 г.</t>
  </si>
  <si>
    <t>Директор МУП "Водоканал"                                                                            А.В. Шалагин</t>
  </si>
  <si>
    <t>Исполнитель Краснова Е.А.</t>
  </si>
  <si>
    <t>8-495-431-24-44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</si>
</sst>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2" zoomScale="70" zoomScaleNormal="70" zoomScaleSheetLayoutView="70" zoomScalePageLayoutView="55" workbookViewId="0">
      <selection activeCell="B28" sqref="B28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4" width="17.42578125" style="2" customWidth="1" outlineLevel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56" t="s">
        <v>20</v>
      </c>
      <c r="K1" s="56"/>
      <c r="L1" s="56"/>
      <c r="M1" s="57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O3" s="31"/>
    </row>
    <row r="4" spans="1:15" s="4" customFormat="1" ht="25.5" x14ac:dyDescent="0.3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O4" s="31"/>
    </row>
    <row r="5" spans="1:15" s="4" customFormat="1" ht="15.75" customHeight="1" x14ac:dyDescent="0.3">
      <c r="A5" s="17"/>
      <c r="B5" s="17"/>
      <c r="C5" s="17"/>
      <c r="D5" s="44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65" t="s">
        <v>21</v>
      </c>
      <c r="B6" s="65"/>
      <c r="C6" s="65"/>
      <c r="D6" s="65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59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O7" s="31"/>
    </row>
    <row r="8" spans="1:15" ht="32.25" customHeight="1" thickBot="1" x14ac:dyDescent="0.35"/>
    <row r="9" spans="1:15" s="16" customFormat="1" ht="64.150000000000006" customHeight="1" x14ac:dyDescent="0.3">
      <c r="A9" s="69" t="s">
        <v>13</v>
      </c>
      <c r="B9" s="46" t="s">
        <v>14</v>
      </c>
      <c r="C9" s="46" t="s">
        <v>0</v>
      </c>
      <c r="D9" s="46"/>
      <c r="E9" s="72"/>
      <c r="F9" s="72"/>
      <c r="G9" s="62" t="s">
        <v>18</v>
      </c>
      <c r="H9" s="46" t="s">
        <v>19</v>
      </c>
      <c r="I9" s="46" t="s">
        <v>1</v>
      </c>
      <c r="J9" s="50" t="s">
        <v>7</v>
      </c>
      <c r="K9" s="50"/>
      <c r="L9" s="50"/>
      <c r="M9" s="25" t="s">
        <v>5</v>
      </c>
      <c r="O9" s="31"/>
    </row>
    <row r="10" spans="1:15" s="16" customFormat="1" ht="72" customHeight="1" x14ac:dyDescent="0.3">
      <c r="A10" s="70"/>
      <c r="B10" s="47"/>
      <c r="C10" s="24" t="s">
        <v>4</v>
      </c>
      <c r="D10" s="24" t="s">
        <v>2</v>
      </c>
      <c r="E10" s="24" t="s">
        <v>3</v>
      </c>
      <c r="F10" s="67"/>
      <c r="G10" s="63"/>
      <c r="H10" s="47"/>
      <c r="I10" s="47"/>
      <c r="J10" s="51" t="s">
        <v>8</v>
      </c>
      <c r="K10" s="53" t="s">
        <v>9</v>
      </c>
      <c r="L10" s="60" t="s">
        <v>10</v>
      </c>
      <c r="M10" s="74"/>
      <c r="O10" s="31"/>
    </row>
    <row r="11" spans="1:15" s="16" customFormat="1" ht="30" customHeight="1" thickBot="1" x14ac:dyDescent="0.35">
      <c r="A11" s="71"/>
      <c r="B11" s="48"/>
      <c r="C11" s="10" t="s">
        <v>17</v>
      </c>
      <c r="D11" s="10" t="s">
        <v>17</v>
      </c>
      <c r="E11" s="10" t="s">
        <v>17</v>
      </c>
      <c r="F11" s="68"/>
      <c r="G11" s="64"/>
      <c r="H11" s="48"/>
      <c r="I11" s="48"/>
      <c r="J11" s="52"/>
      <c r="K11" s="54"/>
      <c r="L11" s="61"/>
      <c r="M11" s="75"/>
      <c r="O11" s="31"/>
    </row>
    <row r="12" spans="1:15" s="7" customFormat="1" ht="21" customHeight="1" thickBot="1" x14ac:dyDescent="0.35">
      <c r="A12" s="41">
        <v>1</v>
      </c>
      <c r="B12" s="40">
        <v>2</v>
      </c>
      <c r="C12" s="38">
        <v>3</v>
      </c>
      <c r="D12" s="38"/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77.25" customHeight="1" x14ac:dyDescent="0.3">
      <c r="A13" s="43">
        <v>1</v>
      </c>
      <c r="B13" s="42" t="s">
        <v>23</v>
      </c>
      <c r="C13" s="45">
        <v>150000</v>
      </c>
      <c r="D13" s="45">
        <v>180000</v>
      </c>
      <c r="E13" s="45">
        <v>145000</v>
      </c>
      <c r="F13" s="33">
        <f>(C13+D13+E13)</f>
        <v>475000</v>
      </c>
      <c r="G13" s="33">
        <v>1</v>
      </c>
      <c r="H13" s="34">
        <v>1</v>
      </c>
      <c r="I13" s="34">
        <v>3</v>
      </c>
      <c r="J13" s="35">
        <f>AVERAGE(C13,D13,E13)</f>
        <v>158333.33333333334</v>
      </c>
      <c r="K13" s="35">
        <f>STDEV(C13,D13,E13)</f>
        <v>18929.69448600091</v>
      </c>
      <c r="L13" s="36">
        <f t="shared" ref="L13" si="0">K13/J13</f>
        <v>0.11955596517474258</v>
      </c>
      <c r="M13" s="37">
        <f>F13*H13/I13</f>
        <v>158333.33333333334</v>
      </c>
      <c r="O13" s="8"/>
    </row>
    <row r="14" spans="1:15" ht="21" customHeight="1" thickBot="1" x14ac:dyDescent="0.35">
      <c r="A14" s="26"/>
      <c r="B14" s="27" t="s">
        <v>12</v>
      </c>
      <c r="C14" s="28">
        <f>SUM(C13:C13)</f>
        <v>150000</v>
      </c>
      <c r="D14" s="28">
        <f>D13</f>
        <v>180000</v>
      </c>
      <c r="E14" s="28">
        <f>SUM(E13:E13)</f>
        <v>145000</v>
      </c>
      <c r="F14" s="28" t="s">
        <v>6</v>
      </c>
      <c r="G14" s="28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29" t="s">
        <v>6</v>
      </c>
      <c r="M14" s="30" t="s">
        <v>6</v>
      </c>
    </row>
    <row r="15" spans="1:15" ht="21" customHeight="1" thickBot="1" x14ac:dyDescent="0.35">
      <c r="A15" s="11"/>
      <c r="B15" s="49" t="s">
        <v>11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2">
        <f>SUM(M13:M13)</f>
        <v>158333.33333333334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5" ht="21" customHeight="1" x14ac:dyDescent="0.3">
      <c r="A17" s="73" t="s">
        <v>24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5" s="4" customFormat="1" ht="20.25" x14ac:dyDescent="0.3">
      <c r="A18" s="19">
        <v>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O18" s="31"/>
    </row>
    <row r="19" spans="1:15" ht="0.7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5" s="8" customFormat="1" x14ac:dyDescent="0.3">
      <c r="A21" s="66" t="s">
        <v>25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5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ht="40.5" customHeight="1" x14ac:dyDescent="0.35">
      <c r="C23" s="55" t="s">
        <v>26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6" spans="1:15" x14ac:dyDescent="0.3">
      <c r="B26" s="2" t="s">
        <v>27</v>
      </c>
    </row>
    <row r="27" spans="1:15" x14ac:dyDescent="0.3">
      <c r="B27" s="2" t="s">
        <v>28</v>
      </c>
    </row>
  </sheetData>
  <mergeCells count="21">
    <mergeCell ref="C23:M23"/>
    <mergeCell ref="J1:M1"/>
    <mergeCell ref="A3:M3"/>
    <mergeCell ref="A4:M4"/>
    <mergeCell ref="A7:M7"/>
    <mergeCell ref="L10:L11"/>
    <mergeCell ref="H9:H11"/>
    <mergeCell ref="G9:G11"/>
    <mergeCell ref="A6:D6"/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</mergeCells>
  <printOptions horizontalCentered="1" verticalCentered="1"/>
  <pageMargins left="0.25" right="0.25" top="0.75" bottom="0.75" header="0.3" footer="0.3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2021-01-14T13:04:28Z</cp:lastPrinted>
  <dcterms:created xsi:type="dcterms:W3CDTF">2016-08-25T12:47:15Z</dcterms:created>
  <dcterms:modified xsi:type="dcterms:W3CDTF">2021-08-06T06:34:51Z</dcterms:modified>
</cp:coreProperties>
</file>