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0\Трубы энергофлекс\Трубы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refMode="R1C1"/>
</workbook>
</file>

<file path=xl/calcChain.xml><?xml version="1.0" encoding="utf-8"?>
<calcChain xmlns="http://schemas.openxmlformats.org/spreadsheetml/2006/main">
  <c r="H10" i="1" l="1"/>
  <c r="K10" i="1" s="1"/>
  <c r="I10" i="1"/>
  <c r="J10" i="1" s="1"/>
  <c r="H11" i="1"/>
  <c r="K11" i="1" s="1"/>
  <c r="I11" i="1"/>
  <c r="J11" i="1" s="1"/>
  <c r="H12" i="1"/>
  <c r="K12" i="1" s="1"/>
  <c r="I12" i="1"/>
  <c r="J12" i="1" s="1"/>
  <c r="H13" i="1"/>
  <c r="K13" i="1" s="1"/>
  <c r="I13" i="1"/>
  <c r="J13" i="1" s="1"/>
  <c r="H14" i="1"/>
  <c r="K14" i="1" s="1"/>
  <c r="I14" i="1"/>
  <c r="J14" i="1" s="1"/>
  <c r="H15" i="1"/>
  <c r="K15" i="1" s="1"/>
  <c r="I15" i="1"/>
  <c r="J15" i="1" s="1"/>
  <c r="H16" i="1"/>
  <c r="K16" i="1" s="1"/>
  <c r="I16" i="1"/>
  <c r="J16" i="1" s="1"/>
  <c r="H17" i="1"/>
  <c r="K17" i="1" s="1"/>
  <c r="I17" i="1"/>
  <c r="J17" i="1" s="1"/>
  <c r="H18" i="1"/>
  <c r="K18" i="1" s="1"/>
  <c r="I18" i="1"/>
  <c r="J18" i="1" s="1"/>
  <c r="K19" i="1" l="1"/>
</calcChain>
</file>

<file path=xl/sharedStrings.xml><?xml version="1.0" encoding="utf-8"?>
<sst xmlns="http://schemas.openxmlformats.org/spreadsheetml/2006/main" count="38" uniqueCount="30">
  <si>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</si>
  <si>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</si>
  <si>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</si>
  <si>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</si>
  <si>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</si>
  <si>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</si>
  <si>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Однородность совокупности значений выявленных цен, используемых в расчете Н(М)ЦК, ЦКЕП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</si>
  <si>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</si>
  <si>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</si>
  <si>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</si>
  <si>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</si>
  <si>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</si>
  <si>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</si>
  <si>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</si>
  <si>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</si>
  <si>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</si>
  <si>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</si>
  <si>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>м</t>
  </si>
  <si>
    <t xml:space="preserve">УТВЕРЖДАЮ
И.о. Генерального директора                                  АО "УК "Жилой дом" 
__________________________ Е.В. Добрышин </t>
  </si>
  <si>
    <t>___________________ 2020 г.</t>
  </si>
  <si>
    <t>Армированная лента 48ммх50м самокл.</t>
  </si>
  <si>
    <t>Труба теплоизоляционная 28/9 2м Т&lt;95С сер. Energoflex</t>
  </si>
  <si>
    <t>Труба теплоизоляционная 22/9 2м Т&lt;95С сер. Energoflex</t>
  </si>
  <si>
    <t>Труба теплоизоляционная 35/9 2м Т&lt;95С сер. Energoflex</t>
  </si>
  <si>
    <t>Труба теплоизоляционная 42/9 2м Т&lt;95С сер. Energoflex</t>
  </si>
  <si>
    <t>Труба теплоизоляционная 60/9 2м Т&lt;95С сер. Energoflex</t>
  </si>
  <si>
    <t>Труба теплоизоляционная 89/9 2м Т&lt;95С сер. Energoflex</t>
  </si>
  <si>
    <t>Труба теплоизоляционная 110/9 2м Т&lt;95С сер. Energoflex</t>
  </si>
  <si>
    <t>Труба теплоизоляционная 160/9 2м Т&lt;95С сер. Energoflex</t>
  </si>
  <si>
    <t>Трубы теплоизоляционные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</si>
</sst>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0" borderId="0" xfId="1" applyFont="1"/>
    <xf numFmtId="0" fontId="3" fillId="0" borderId="0" xfId="1" applyFont="1" applyFill="1"/>
    <xf numFmtId="0" fontId="1" fillId="0" borderId="0" xfId="1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center" textRotation="90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Font="1"/>
    <xf numFmtId="0" fontId="7" fillId="0" borderId="1" xfId="1" applyFont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right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0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right" vertical="center" wrapText="1"/>
    </xf>
    <xf numFmtId="0" fontId="13" fillId="0" borderId="2" xfId="1" applyFont="1" applyBorder="1" applyAlignment="1">
      <alignment horizontal="right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7</xdr:row>
      <xdr:rowOff>590550</xdr:rowOff>
    </xdr:from>
    <xdr:to>
      <xdr:col>8</xdr:col>
      <xdr:colOff>904875</xdr:colOff>
      <xdr:row>7</xdr:row>
      <xdr:rowOff>1066800</xdr:rowOff>
    </xdr:to>
    <xdr:pic>
      <xdr:nvPicPr>
        <xdr:cNvPr id="10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4105275"/>
          <a:ext cx="809625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123825</xdr:colOff>
      <xdr:row>7</xdr:row>
      <xdr:rowOff>990600</xdr:rowOff>
    </xdr:from>
    <xdr:to>
      <xdr:col>9</xdr:col>
      <xdr:colOff>819150</xdr:colOff>
      <xdr:row>7</xdr:row>
      <xdr:rowOff>1371600</xdr:rowOff>
    </xdr:to>
    <xdr:pic>
      <xdr:nvPicPr>
        <xdr:cNvPr id="1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4505325"/>
          <a:ext cx="695325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tabSelected="1" zoomScale="90" zoomScaleNormal="90" zoomScaleSheetLayoutView="80" workbookViewId="0">
      <selection activeCell="B10" sqref="B10:D18"/>
    </sheetView>
  </sheetViews>
  <sheetFormatPr defaultColWidth="8.85546875" defaultRowHeight="15" x14ac:dyDescent="0.25"/>
  <cols>
    <col min="1" max="1" width="7.140625" style="1" customWidth="1"/>
    <col min="2" max="2" width="57.42578125" style="15" customWidth="1"/>
    <col min="3" max="3" width="6" style="1" customWidth="1"/>
    <col min="4" max="4" width="8.7109375" style="15" customWidth="1"/>
    <col min="5" max="5" width="14" style="2" customWidth="1"/>
    <col min="6" max="7" width="14.28515625" style="2" customWidth="1"/>
    <col min="8" max="8" width="12.85546875" style="3" customWidth="1"/>
    <col min="9" max="9" width="14" style="3" customWidth="1"/>
    <col min="10" max="10" width="14.5703125" style="3" customWidth="1"/>
    <col min="11" max="11" width="16.5703125" style="3" customWidth="1"/>
    <col min="12" max="16384" width="8.85546875" style="3"/>
  </cols>
  <sheetData>
    <row r="1" spans="1:256" ht="81.75" customHeight="1" x14ac:dyDescent="0.25">
      <c r="A1" s="4"/>
      <c r="B1" s="12"/>
      <c r="C1" s="4"/>
      <c r="D1" s="12"/>
      <c r="E1" s="5"/>
      <c r="F1" s="5"/>
      <c r="G1" s="5"/>
      <c r="H1"/>
      <c r="I1" s="26" t="s">
        <v>18</v>
      </c>
      <c r="J1" s="26"/>
      <c r="K1" s="26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9.5" customHeight="1" x14ac:dyDescent="0.25">
      <c r="A2" s="6"/>
      <c r="B2" s="13"/>
      <c r="C2" s="6"/>
      <c r="D2" s="13"/>
      <c r="E2" s="7"/>
      <c r="F2" s="7"/>
      <c r="G2" s="7"/>
      <c r="H2"/>
      <c r="I2" s="27" t="s">
        <v>19</v>
      </c>
      <c r="J2" s="27"/>
      <c r="K2" s="2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9.5" customHeight="1" x14ac:dyDescent="0.2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1" customHeight="1" x14ac:dyDescent="0.2">
      <c r="A4" s="8"/>
      <c r="B4" s="14"/>
      <c r="C4" s="8"/>
      <c r="D4" s="28" t="s">
        <v>29</v>
      </c>
      <c r="E4" s="28"/>
      <c r="F4" s="28"/>
      <c r="G4" s="28"/>
      <c r="H4" s="8"/>
      <c r="I4" s="8"/>
      <c r="J4" s="8"/>
      <c r="K4" s="8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7.25" customHeight="1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256" ht="18.75" customHeight="1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56" ht="38.25" customHeight="1" x14ac:dyDescent="0.2">
      <c r="A7" s="34" t="s">
        <v>1</v>
      </c>
      <c r="B7" s="34" t="s">
        <v>2</v>
      </c>
      <c r="C7" s="34" t="s">
        <v>3</v>
      </c>
      <c r="D7" s="34" t="s">
        <v>4</v>
      </c>
      <c r="E7" s="34" t="s">
        <v>5</v>
      </c>
      <c r="F7" s="34"/>
      <c r="G7" s="34"/>
      <c r="H7" s="34" t="s">
        <v>6</v>
      </c>
      <c r="I7" s="34"/>
      <c r="J7" s="34"/>
      <c r="K7" s="34" t="s">
        <v>7</v>
      </c>
    </row>
    <row r="8" spans="1:256" ht="117.6" customHeight="1" x14ac:dyDescent="0.2">
      <c r="A8" s="34"/>
      <c r="B8" s="34"/>
      <c r="C8" s="34"/>
      <c r="D8" s="34"/>
      <c r="E8" s="9" t="s">
        <v>8</v>
      </c>
      <c r="F8" s="9" t="s">
        <v>9</v>
      </c>
      <c r="G8" s="9" t="s">
        <v>10</v>
      </c>
      <c r="H8" s="10" t="s">
        <v>11</v>
      </c>
      <c r="I8" s="10" t="s">
        <v>12</v>
      </c>
      <c r="J8" s="11" t="s">
        <v>13</v>
      </c>
      <c r="K8" s="34"/>
    </row>
    <row r="9" spans="1:256" ht="12.75" x14ac:dyDescent="0.2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</row>
    <row r="10" spans="1:256" ht="12.75" customHeight="1" x14ac:dyDescent="0.2">
      <c r="A10" s="20">
        <v>1</v>
      </c>
      <c r="B10" s="22" t="s">
        <v>22</v>
      </c>
      <c r="C10" s="23">
        <v>198</v>
      </c>
      <c r="D10" s="22" t="s">
        <v>17</v>
      </c>
      <c r="E10" s="21">
        <v>23.4</v>
      </c>
      <c r="F10" s="17">
        <v>22.32</v>
      </c>
      <c r="G10" s="17">
        <v>21.24</v>
      </c>
      <c r="H10" s="25">
        <f t="shared" ref="H10:H18" si="0">AVERAGE(E10:G10)</f>
        <v>22.319999999999997</v>
      </c>
      <c r="I10" s="18">
        <f t="shared" ref="I10:I18" si="1">STDEV(E10:G10)</f>
        <v>1.08</v>
      </c>
      <c r="J10" s="18">
        <f t="shared" ref="J10:J18" si="2">I10/H10*100</f>
        <v>4.8387096774193559</v>
      </c>
      <c r="K10" s="24">
        <f t="shared" ref="K10:K18" si="3">H10*C10</f>
        <v>4419.3599999999997</v>
      </c>
    </row>
    <row r="11" spans="1:256" ht="14.25" customHeight="1" x14ac:dyDescent="0.2">
      <c r="A11" s="20">
        <v>2</v>
      </c>
      <c r="B11" s="22" t="s">
        <v>21</v>
      </c>
      <c r="C11" s="23">
        <v>424</v>
      </c>
      <c r="D11" s="22" t="s">
        <v>17</v>
      </c>
      <c r="E11" s="21">
        <v>27.96</v>
      </c>
      <c r="F11" s="17">
        <v>26.64</v>
      </c>
      <c r="G11" s="17">
        <v>25.44</v>
      </c>
      <c r="H11" s="25">
        <f t="shared" si="0"/>
        <v>26.680000000000003</v>
      </c>
      <c r="I11" s="18">
        <f t="shared" si="1"/>
        <v>1.2604761005270984</v>
      </c>
      <c r="J11" s="18">
        <f t="shared" si="2"/>
        <v>4.7244231653939215</v>
      </c>
      <c r="K11" s="24">
        <f t="shared" si="3"/>
        <v>11312.320000000002</v>
      </c>
    </row>
    <row r="12" spans="1:256" ht="12.75" customHeight="1" x14ac:dyDescent="0.2">
      <c r="A12" s="20">
        <v>3</v>
      </c>
      <c r="B12" s="22" t="s">
        <v>23</v>
      </c>
      <c r="C12" s="23">
        <v>1306</v>
      </c>
      <c r="D12" s="22" t="s">
        <v>17</v>
      </c>
      <c r="E12" s="21">
        <v>35.76</v>
      </c>
      <c r="F12" s="17">
        <v>34.08</v>
      </c>
      <c r="G12" s="17">
        <v>32.520000000000003</v>
      </c>
      <c r="H12" s="25">
        <f t="shared" si="0"/>
        <v>34.120000000000005</v>
      </c>
      <c r="I12" s="18">
        <f t="shared" si="1"/>
        <v>1.6203703280423249</v>
      </c>
      <c r="J12" s="18">
        <f t="shared" si="2"/>
        <v>4.7490337867594512</v>
      </c>
      <c r="K12" s="24">
        <f t="shared" si="3"/>
        <v>44560.720000000008</v>
      </c>
    </row>
    <row r="13" spans="1:256" ht="13.5" customHeight="1" x14ac:dyDescent="0.2">
      <c r="A13" s="20">
        <v>4</v>
      </c>
      <c r="B13" s="22" t="s">
        <v>24</v>
      </c>
      <c r="C13" s="23">
        <v>620</v>
      </c>
      <c r="D13" s="22" t="s">
        <v>17</v>
      </c>
      <c r="E13" s="21">
        <v>44.76</v>
      </c>
      <c r="F13" s="17">
        <v>42.72</v>
      </c>
      <c r="G13" s="17">
        <v>40.68</v>
      </c>
      <c r="H13" s="25">
        <f t="shared" si="0"/>
        <v>42.72</v>
      </c>
      <c r="I13" s="18">
        <f t="shared" si="1"/>
        <v>2.0399999999999991</v>
      </c>
      <c r="J13" s="18">
        <f t="shared" si="2"/>
        <v>4.7752808988764022</v>
      </c>
      <c r="K13" s="24">
        <f t="shared" si="3"/>
        <v>26486.399999999998</v>
      </c>
    </row>
    <row r="14" spans="1:256" ht="14.25" customHeight="1" x14ac:dyDescent="0.2">
      <c r="A14" s="20">
        <v>5</v>
      </c>
      <c r="B14" s="22" t="s">
        <v>25</v>
      </c>
      <c r="C14" s="23">
        <v>1296</v>
      </c>
      <c r="D14" s="22" t="s">
        <v>17</v>
      </c>
      <c r="E14" s="21">
        <v>81.12</v>
      </c>
      <c r="F14" s="17">
        <v>77.52</v>
      </c>
      <c r="G14" s="17">
        <v>73.8</v>
      </c>
      <c r="H14" s="25">
        <f t="shared" si="0"/>
        <v>77.48</v>
      </c>
      <c r="I14" s="18">
        <f t="shared" si="1"/>
        <v>3.6601639307550182</v>
      </c>
      <c r="J14" s="18">
        <f t="shared" si="2"/>
        <v>4.7240112683983195</v>
      </c>
      <c r="K14" s="24">
        <f t="shared" si="3"/>
        <v>100414.08</v>
      </c>
    </row>
    <row r="15" spans="1:256" ht="12.75" x14ac:dyDescent="0.2">
      <c r="A15" s="20">
        <v>6</v>
      </c>
      <c r="B15" s="22" t="s">
        <v>26</v>
      </c>
      <c r="C15" s="23">
        <v>342</v>
      </c>
      <c r="D15" s="22" t="s">
        <v>17</v>
      </c>
      <c r="E15" s="21">
        <v>169.92</v>
      </c>
      <c r="F15" s="17">
        <v>162.24</v>
      </c>
      <c r="G15" s="17">
        <v>154.44</v>
      </c>
      <c r="H15" s="25">
        <f t="shared" si="0"/>
        <v>162.19999999999999</v>
      </c>
      <c r="I15" s="18">
        <f t="shared" si="1"/>
        <v>7.7400775189916491</v>
      </c>
      <c r="J15" s="18">
        <f t="shared" si="2"/>
        <v>4.7719343520293771</v>
      </c>
      <c r="K15" s="24">
        <f t="shared" si="3"/>
        <v>55472.399999999994</v>
      </c>
    </row>
    <row r="16" spans="1:256" ht="12.75" x14ac:dyDescent="0.2">
      <c r="A16" s="20">
        <v>7</v>
      </c>
      <c r="B16" s="22" t="s">
        <v>27</v>
      </c>
      <c r="C16" s="23">
        <v>1636</v>
      </c>
      <c r="D16" s="22" t="s">
        <v>17</v>
      </c>
      <c r="E16" s="21">
        <v>201.96</v>
      </c>
      <c r="F16" s="17">
        <v>192.72</v>
      </c>
      <c r="G16" s="17">
        <v>183.6</v>
      </c>
      <c r="H16" s="25">
        <f t="shared" si="0"/>
        <v>192.76</v>
      </c>
      <c r="I16" s="18">
        <f t="shared" si="1"/>
        <v>9.1800653592444608</v>
      </c>
      <c r="J16" s="18">
        <f t="shared" si="2"/>
        <v>4.7624327449909014</v>
      </c>
      <c r="K16" s="24">
        <f t="shared" si="3"/>
        <v>315355.36</v>
      </c>
    </row>
    <row r="17" spans="1:11" ht="12.75" x14ac:dyDescent="0.2">
      <c r="A17" s="20">
        <v>8</v>
      </c>
      <c r="B17" s="22" t="s">
        <v>28</v>
      </c>
      <c r="C17" s="23">
        <v>94</v>
      </c>
      <c r="D17" s="22" t="s">
        <v>17</v>
      </c>
      <c r="E17" s="21">
        <v>275.39999999999998</v>
      </c>
      <c r="F17" s="17">
        <v>262.8</v>
      </c>
      <c r="G17" s="17">
        <v>250.32</v>
      </c>
      <c r="H17" s="25">
        <f t="shared" si="0"/>
        <v>262.83999999999997</v>
      </c>
      <c r="I17" s="18">
        <f t="shared" si="1"/>
        <v>12.540047846798664</v>
      </c>
      <c r="J17" s="18">
        <f t="shared" si="2"/>
        <v>4.7709815274686749</v>
      </c>
      <c r="K17" s="24">
        <f t="shared" si="3"/>
        <v>24706.959999999999</v>
      </c>
    </row>
    <row r="18" spans="1:11" ht="12.75" x14ac:dyDescent="0.2">
      <c r="A18" s="20">
        <v>9</v>
      </c>
      <c r="B18" s="22" t="s">
        <v>20</v>
      </c>
      <c r="C18" s="23">
        <v>340</v>
      </c>
      <c r="D18" s="22" t="s">
        <v>17</v>
      </c>
      <c r="E18" s="21">
        <v>682.8</v>
      </c>
      <c r="F18" s="17">
        <v>651.84</v>
      </c>
      <c r="G18" s="17">
        <v>620.76</v>
      </c>
      <c r="H18" s="25">
        <f t="shared" si="0"/>
        <v>651.79999999999995</v>
      </c>
      <c r="I18" s="18">
        <f t="shared" si="1"/>
        <v>31.02001934235372</v>
      </c>
      <c r="J18" s="18">
        <f t="shared" si="2"/>
        <v>4.7591315345740597</v>
      </c>
      <c r="K18" s="24">
        <f t="shared" si="3"/>
        <v>221611.99999999997</v>
      </c>
    </row>
    <row r="19" spans="1:11" ht="35.25" customHeight="1" x14ac:dyDescent="0.2">
      <c r="A19" s="29" t="s">
        <v>14</v>
      </c>
      <c r="B19" s="29"/>
      <c r="C19" s="29"/>
      <c r="D19" s="29"/>
      <c r="E19" s="30"/>
      <c r="F19" s="29"/>
      <c r="G19" s="29"/>
      <c r="H19" s="29"/>
      <c r="I19" s="29"/>
      <c r="J19" s="29"/>
      <c r="K19" s="19">
        <f>SUM(K10:K18)</f>
        <v>804339.6</v>
      </c>
    </row>
    <row r="20" spans="1:11" ht="50.25" customHeight="1" x14ac:dyDescent="0.2">
      <c r="A20" s="31" t="s">
        <v>16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</row>
  </sheetData>
  <sheetProtection selectLockedCells="1" selectUnlockedCells="1"/>
  <mergeCells count="15">
    <mergeCell ref="A20:K20"/>
    <mergeCell ref="A5:K5"/>
    <mergeCell ref="A6:K6"/>
    <mergeCell ref="A7:A8"/>
    <mergeCell ref="B7:B8"/>
    <mergeCell ref="C7:C8"/>
    <mergeCell ref="D7:D8"/>
    <mergeCell ref="E7:G7"/>
    <mergeCell ref="H7:J7"/>
    <mergeCell ref="K7:K8"/>
    <mergeCell ref="I1:K1"/>
    <mergeCell ref="I2:K2"/>
    <mergeCell ref="A3:K3"/>
    <mergeCell ref="D4:G4"/>
    <mergeCell ref="A19:J1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73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2020-10-20T11:03:32Z</cp:lastPrinted>
  <dcterms:created xsi:type="dcterms:W3CDTF">2018-01-24T07:12:34Z</dcterms:created>
  <dcterms:modified xsi:type="dcterms:W3CDTF">2020-10-20T11:03:35Z</dcterms:modified>
</cp:coreProperties>
</file>