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НМЦК!$A$6:$N$8</definedName>
    <definedName name="_xlnm.Print_Area" localSheetId="0">НМЦК!$A$1:$N$14</definedName>
  </definedNames>
  <calcPr calcId="114210"/>
</workbook>
</file>

<file path=xl/calcChain.xml><?xml version="1.0" encoding="utf-8"?>
<calcChain xmlns="http://schemas.openxmlformats.org/spreadsheetml/2006/main">
  <c r="K8" i="1"/>
  <c r="N8"/>
  <c r="L7"/>
  <c r="K7"/>
  <c r="M7"/>
  <c r="N7"/>
  <c r="L8"/>
  <c r="M8"/>
  <c r="J8"/>
  <c r="H8"/>
  <c r="F8"/>
  <c r="K6"/>
  <c r="N6"/>
  <c r="L6"/>
  <c r="M6"/>
  <c r="F6"/>
  <c r="F7"/>
  <c r="F9"/>
  <c r="H6"/>
  <c r="J6"/>
  <c r="H7"/>
  <c r="J7"/>
  <c r="J9"/>
  <c r="H9"/>
  <c r="N9"/>
</calcChain>
</file>

<file path=xl/sharedStrings.xml><?xml version="1.0" encoding="utf-8"?>
<sst xmlns="http://schemas.openxmlformats.org/spreadsheetml/2006/main" count="30" uniqueCount="24">
  <si>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</si>
  <si>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</si>
  <si>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</si>
  <si>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</si>
  <si>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</si>
  <si>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</si>
  <si>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</si>
  <si>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</si>
  <si>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</si>
  <si>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</si>
  <si>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</si>
  <si>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</si>
  <si>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</si>
  <si>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</si>
  <si>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</si>
  <si>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</si>
  <si>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б/н от 03.10.2022</t>
  </si>
  <si>
    <t>Источник 3
 КП № ДЛ000005441 
от 03.10.2022</t>
  </si>
  <si>
    <t>Источник 2
 КП № ОХ000004333 
от 03.10.2022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</si>
  <si>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208 206,30 рублей </t>
    </r>
    <r>
      <rPr>
        <sz val="12"/>
        <rFont val="Times New Roman"/>
        <family val="1"/>
        <charset val="204"/>
      </rPr>
      <t>(Двести восемь тысяч двести шесть рублей 30 копеек).</t>
    </r>
  </si>
  <si>
    <t>Бумага туалетная</t>
  </si>
  <si>
    <t>Бумага туалетная, для диспенсора Ksitex TH-507W</t>
  </si>
  <si>
    <t>Полотенца бумажные листовые для диспенсера KSITEKX TH-404 W</t>
  </si>
  <si>
    <t>Поставка бумажной продукции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</si>
</sst>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09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33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3"/>
  <sheetViews>
    <sheetView tabSelected="1" zoomScaleNormal="130" workbookViewId="0">
      <selection activeCell="J25" sqref="J2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.75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5" t="s">
        <v>13</v>
      </c>
    </row>
    <row r="5" spans="1:14" ht="39" customHeight="1">
      <c r="A5" s="31"/>
      <c r="B5" s="33"/>
      <c r="C5" s="31"/>
      <c r="D5" s="29"/>
      <c r="E5" s="26" t="s">
        <v>16</v>
      </c>
      <c r="F5" s="26"/>
      <c r="G5" s="26" t="s">
        <v>18</v>
      </c>
      <c r="H5" s="26"/>
      <c r="I5" s="26" t="s">
        <v>17</v>
      </c>
      <c r="J5" s="26"/>
      <c r="K5" s="24"/>
      <c r="L5" s="24"/>
      <c r="M5" s="24"/>
      <c r="N5" s="25"/>
    </row>
    <row r="6" spans="1:14" ht="25.5">
      <c r="A6" s="21">
        <v>1</v>
      </c>
      <c r="B6" s="19" t="s">
        <v>21</v>
      </c>
      <c r="C6" s="22" t="s">
        <v>12</v>
      </c>
      <c r="D6" s="20">
        <v>360</v>
      </c>
      <c r="E6" s="17">
        <v>179.38</v>
      </c>
      <c r="F6" s="10">
        <f>D6*E6</f>
        <v>64576.799999999996</v>
      </c>
      <c r="G6" s="17">
        <v>196.96</v>
      </c>
      <c r="H6" s="10">
        <f>G6*D6</f>
        <v>70905.600000000006</v>
      </c>
      <c r="I6" s="17">
        <v>192.71</v>
      </c>
      <c r="J6" s="10">
        <f>I6*D6</f>
        <v>69375.600000000006</v>
      </c>
      <c r="K6" s="10">
        <f>(E6+G6+I6)/3</f>
        <v>189.68333333333337</v>
      </c>
      <c r="L6" s="8">
        <f>STDEV(E6,G6,I6)</f>
        <v>9.1724932997156046</v>
      </c>
      <c r="M6" s="11">
        <f>L6/K6</f>
        <v>4.8356875317013985E-2</v>
      </c>
      <c r="N6" s="12">
        <f>ROUND(K6,2)*D6</f>
        <v>68284.800000000003</v>
      </c>
    </row>
    <row r="7" spans="1:14" s="6" customFormat="1">
      <c r="A7" s="21">
        <v>2</v>
      </c>
      <c r="B7" s="19" t="s">
        <v>20</v>
      </c>
      <c r="C7" s="22" t="s">
        <v>12</v>
      </c>
      <c r="D7" s="20">
        <v>2050</v>
      </c>
      <c r="E7" s="17">
        <v>13.65</v>
      </c>
      <c r="F7" s="10">
        <f>D7*E7</f>
        <v>27982.5</v>
      </c>
      <c r="G7" s="17">
        <v>14.99</v>
      </c>
      <c r="H7" s="10">
        <f>G7*D7</f>
        <v>30729.5</v>
      </c>
      <c r="I7" s="17">
        <v>14.66</v>
      </c>
      <c r="J7" s="10">
        <f>I7*D7</f>
        <v>30053</v>
      </c>
      <c r="K7" s="10">
        <f>(E7+G7+I7)/3</f>
        <v>14.433333333333332</v>
      </c>
      <c r="L7" s="8">
        <f>STDEV(E7,G7,I7)</f>
        <v>0.69816425956460948</v>
      </c>
      <c r="M7" s="11">
        <f>L7/K7</f>
        <v>4.8371657706554931E-2</v>
      </c>
      <c r="N7" s="12">
        <f>ROUND(K7,2)*D7</f>
        <v>29581.5</v>
      </c>
    </row>
    <row r="8" spans="1:14" s="6" customFormat="1" ht="25.5">
      <c r="A8" s="21">
        <v>3</v>
      </c>
      <c r="B8" s="19" t="s">
        <v>22</v>
      </c>
      <c r="C8" s="22" t="s">
        <v>12</v>
      </c>
      <c r="D8" s="20">
        <v>1800</v>
      </c>
      <c r="E8" s="17">
        <v>57.97</v>
      </c>
      <c r="F8" s="10">
        <f>D8*E8</f>
        <v>104346</v>
      </c>
      <c r="G8" s="17">
        <v>63.65</v>
      </c>
      <c r="H8" s="10">
        <f>G8*D8</f>
        <v>114570</v>
      </c>
      <c r="I8" s="17">
        <v>62.28</v>
      </c>
      <c r="J8" s="10">
        <f>I8*D8</f>
        <v>112104</v>
      </c>
      <c r="K8" s="10">
        <f>(E8+G8+I8)/3</f>
        <v>61.300000000000004</v>
      </c>
      <c r="L8" s="8">
        <f>STDEV(E8,G8,I8)</f>
        <v>2.9641018875875127</v>
      </c>
      <c r="M8" s="11">
        <f>L8/K8</f>
        <v>4.8354027529975731E-2</v>
      </c>
      <c r="N8" s="12">
        <f>ROUND(K8,2)*D8</f>
        <v>110340</v>
      </c>
    </row>
    <row r="9" spans="1:14">
      <c r="A9" s="13"/>
      <c r="B9" s="23" t="s">
        <v>10</v>
      </c>
      <c r="C9" s="14"/>
      <c r="D9" s="15"/>
      <c r="E9" s="16"/>
      <c r="F9" s="16">
        <f>SUM(F6:F8)</f>
        <v>196905.3</v>
      </c>
      <c r="G9" s="16"/>
      <c r="H9" s="16">
        <f>SUM(H6:H8)</f>
        <v>216205.1</v>
      </c>
      <c r="I9" s="16"/>
      <c r="J9" s="16">
        <f>SUM(J6:J8)</f>
        <v>211532.6</v>
      </c>
      <c r="K9" s="16"/>
      <c r="L9" s="16"/>
      <c r="M9" s="16"/>
      <c r="N9" s="16">
        <f>SUM(N6:N8)</f>
        <v>208206.3</v>
      </c>
    </row>
    <row r="13" spans="1:14" ht="15.75">
      <c r="A13" s="7"/>
      <c r="B13" s="28" t="s">
        <v>19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</sheetData>
  <mergeCells count="16">
    <mergeCell ref="A1:N1"/>
    <mergeCell ref="B13:N13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2022-11-02T06:52:55Z</cp:lastPrinted>
  <dcterms:created xsi:type="dcterms:W3CDTF">2018-12-14T15:08:00Z</dcterms:created>
  <dcterms:modified xsi:type="dcterms:W3CDTF">2022-11-02T06:53:48Z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