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10" windowHeight="825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НМЦК!$A$1:$N$11</definedName>
  </definedNames>
  <calcPr calcId="114210"/>
</workbook>
</file>

<file path=xl/calcChain.xml><?xml version="1.0" encoding="utf-8"?>
<calcChain xmlns="http://schemas.openxmlformats.org/spreadsheetml/2006/main">
  <c r="F6" i="1"/>
  <c r="L6"/>
  <c r="K6"/>
  <c r="N6"/>
  <c r="J6"/>
  <c r="H6"/>
  <c r="J7"/>
  <c r="N7"/>
  <c r="H7"/>
  <c r="F7"/>
  <c r="M6"/>
</calcChain>
</file>

<file path=xl/sharedStrings.xml><?xml version="1.0" encoding="utf-8"?>
<sst xmlns="http://schemas.openxmlformats.org/spreadsheetml/2006/main" count="26" uniqueCount="22">
  <si>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</si>
  <si>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</si>
  <si>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</si>
  <si>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</si>
  <si>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</si>
  <si>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</si>
  <si>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</si>
  <si>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</si>
  <si>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</si>
  <si>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</si>
  <si>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</si>
  <si>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</si>
  <si>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</si>
  <si>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</si>
  <si>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</si>
  <si>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</t>
  </si>
  <si>
    <t>Источник 1
КП № б/н от 18.10.2023</t>
  </si>
  <si>
    <t>Источник 2
КП № б/н от 18.10.20222</t>
  </si>
  <si>
    <t>Источник 3
КП № б/н от б/д</t>
  </si>
  <si>
    <t>Поставка лекарственных препаратов (Фулвестрант)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</si>
  <si>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1 029 600,00 рублей </t>
    </r>
    <r>
      <rPr>
        <sz val="12"/>
        <rFont val="Times New Roman"/>
        <family val="1"/>
        <charset val="204"/>
      </rPr>
      <t>(Один миллион двадцать девять тысяч шестьсот рублей 00 копеек).</t>
    </r>
  </si>
  <si>
    <t>Фулвестрант раствор для внутримышечного введения, 250 мг/5мл, 5 мл - шприцы (2) / в комплекте с иглой стерильной / - пачки картонные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</si>
</sst>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9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10" fontId="18" fillId="0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/>
    </xf>
    <xf numFmtId="4" fontId="2" fillId="9" borderId="2" xfId="0" applyNumberFormat="1" applyFont="1" applyFill="1" applyBorder="1" applyAlignment="1">
      <alignment horizontal="center" vertical="center"/>
    </xf>
    <xf numFmtId="0" fontId="23" fillId="9" borderId="3" xfId="0" applyFont="1" applyFill="1" applyBorder="1" applyAlignment="1">
      <alignment horizontal="right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4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4" xfId="0" applyNumberFormat="1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207645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207645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2076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20764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10"/>
  <sheetViews>
    <sheetView tabSelected="1" zoomScaleNormal="77" workbookViewId="0">
      <selection activeCell="C27" sqref="C24:C27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4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15" width="26.140625" style="5" customWidth="1"/>
    <col min="16" max="94" width="8.85546875" style="5" customWidth="1"/>
    <col min="95" max="218" width="8.85546875" style="1" customWidth="1"/>
    <col min="219" max="16384" width="9.140625" style="1"/>
  </cols>
  <sheetData>
    <row r="1" spans="1:14" ht="30.7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48.75" customHeight="1">
      <c r="A2" s="34" t="s">
        <v>19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38.25">
      <c r="A3" s="35" t="s">
        <v>1</v>
      </c>
      <c r="B3" s="37" t="s">
        <v>11</v>
      </c>
      <c r="C3" s="35" t="s">
        <v>7</v>
      </c>
      <c r="D3" s="32" t="s">
        <v>6</v>
      </c>
      <c r="E3" s="25" t="s">
        <v>2</v>
      </c>
      <c r="F3" s="25"/>
      <c r="G3" s="25"/>
      <c r="H3" s="25"/>
      <c r="I3" s="25"/>
      <c r="J3" s="25"/>
      <c r="K3" s="25" t="s">
        <v>3</v>
      </c>
      <c r="L3" s="25"/>
      <c r="M3" s="25"/>
      <c r="N3" s="7" t="s">
        <v>4</v>
      </c>
    </row>
    <row r="4" spans="1:14" ht="45.75" customHeight="1">
      <c r="A4" s="35"/>
      <c r="B4" s="37"/>
      <c r="C4" s="35"/>
      <c r="D4" s="32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25" t="s">
        <v>8</v>
      </c>
      <c r="L4" s="25" t="s">
        <v>5</v>
      </c>
      <c r="M4" s="25" t="s">
        <v>9</v>
      </c>
      <c r="N4" s="27" t="s">
        <v>12</v>
      </c>
    </row>
    <row r="5" spans="1:14" ht="55.5" customHeight="1">
      <c r="A5" s="36"/>
      <c r="B5" s="38"/>
      <c r="C5" s="36"/>
      <c r="D5" s="33"/>
      <c r="E5" s="29" t="s">
        <v>16</v>
      </c>
      <c r="F5" s="29"/>
      <c r="G5" s="29" t="s">
        <v>17</v>
      </c>
      <c r="H5" s="29"/>
      <c r="I5" s="29" t="s">
        <v>18</v>
      </c>
      <c r="J5" s="29"/>
      <c r="K5" s="26"/>
      <c r="L5" s="26"/>
      <c r="M5" s="26"/>
      <c r="N5" s="28"/>
    </row>
    <row r="6" spans="1:14" ht="51">
      <c r="A6" s="8">
        <v>1</v>
      </c>
      <c r="B6" s="17" t="s">
        <v>21</v>
      </c>
      <c r="C6" s="15" t="s">
        <v>15</v>
      </c>
      <c r="D6" s="18">
        <v>30</v>
      </c>
      <c r="E6" s="23">
        <v>34320</v>
      </c>
      <c r="F6" s="9">
        <f>D6*E6</f>
        <v>1029600</v>
      </c>
      <c r="G6" s="23">
        <v>34560</v>
      </c>
      <c r="H6" s="9">
        <f>G6*D6</f>
        <v>1036800</v>
      </c>
      <c r="I6" s="23">
        <v>34897.5</v>
      </c>
      <c r="J6" s="9">
        <f>I6*D6</f>
        <v>1046925</v>
      </c>
      <c r="K6" s="19">
        <f>(E6+G6+I6)/3</f>
        <v>34592.5</v>
      </c>
      <c r="L6" s="20">
        <f>STDEV(E6,G6,I6)</f>
        <v>290.11851026778697</v>
      </c>
      <c r="M6" s="21">
        <f>L6/K6</f>
        <v>8.386745978688645E-3</v>
      </c>
      <c r="N6" s="22">
        <f>ROUND(K6,2)*D6</f>
        <v>1037775</v>
      </c>
    </row>
    <row r="7" spans="1:14">
      <c r="A7" s="10"/>
      <c r="B7" s="24" t="s">
        <v>10</v>
      </c>
      <c r="C7" s="11"/>
      <c r="D7" s="12"/>
      <c r="E7" s="13"/>
      <c r="F7" s="13">
        <f>SUM(F6:F6)</f>
        <v>1029600</v>
      </c>
      <c r="G7" s="13"/>
      <c r="H7" s="16">
        <f>SUM(H6:H6)</f>
        <v>1036800</v>
      </c>
      <c r="I7" s="13"/>
      <c r="J7" s="16">
        <f>SUM(J6:J6)</f>
        <v>1046925</v>
      </c>
      <c r="K7" s="13"/>
      <c r="L7" s="13"/>
      <c r="M7" s="13"/>
      <c r="N7" s="16">
        <f>SUM(N6:N6)</f>
        <v>1037775</v>
      </c>
    </row>
    <row r="10" spans="1:14" ht="15.75">
      <c r="A10" s="6"/>
      <c r="B10" s="31" t="s">
        <v>20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</sheetData>
  <mergeCells count="16">
    <mergeCell ref="A1:N1"/>
    <mergeCell ref="B10:N10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2022-12-20T08:19:21Z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