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2020\производственный контроль 2020\"/>
    </mc:Choice>
  </mc:AlternateContent>
  <bookViews>
    <workbookView xWindow="0" yWindow="0" windowWidth="28800" windowHeight="12300"/>
  </bookViews>
  <sheets>
    <sheet name="Расчет цены (2)" sheetId="3" r:id="rId1"/>
  </sheets>
  <calcPr calcId="162913"/>
</workbook>
</file>

<file path=xl/calcChain.xml><?xml version="1.0" encoding="utf-8"?>
<calcChain xmlns="http://schemas.openxmlformats.org/spreadsheetml/2006/main">
  <c r="O7" i="3" l="1"/>
  <c r="P7" i="3" s="1"/>
  <c r="Q7" i="3" s="1"/>
  <c r="M7" i="3"/>
  <c r="L7" i="3"/>
  <c r="N7" i="3" l="1"/>
  <c r="R7" i="3"/>
</calcChain>
</file>

<file path=xl/sharedStrings.xml><?xml version="1.0" encoding="utf-8"?>
<sst xmlns="http://schemas.openxmlformats.org/spreadsheetml/2006/main" count="29" uniqueCount="29">
  <si>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</si>
  <si>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</si>
  <si>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</si>
  <si>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</si>
  <si>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</si>
  <si>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</si>
  <si>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</si>
  <si>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</si>
  <si>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</si>
  <si>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</si>
  <si>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</si>
  <si>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</si>
  <si>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</si>
  <si>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</si>
  <si>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</si>
  <si>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>КП 1</t>
  </si>
  <si>
    <t>КП 2</t>
  </si>
  <si>
    <t>КП 3</t>
  </si>
  <si>
    <t>Специалист по закупкам</t>
  </si>
  <si>
    <t>Разина Н.В.</t>
  </si>
  <si>
    <t>услуга</t>
  </si>
  <si>
    <t>к техническому заданию   на оказание услуг по проведению лабораторных исследований, в рамках программы производственного контроля в 2020 году для нужд ГАУСО МО  «Ступинский КЦCОН»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</si>
  <si>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</si>
  <si>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</si>
  <si>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</si>
  <si>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</si>
  <si>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</si>
  <si>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В результате проведенного расчета принята НМЦД в сумме 78 846 рублей 33 копеек</t>
  </si>
  <si>
    <t>Оказание услуг по проведению лабораторных исследований, в рамках программы производственного контроля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</si>
</sst>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6" fillId="0" borderId="2" xfId="0" applyFont="1" applyBorder="1" applyAlignment="1">
      <alignment horizontal="left" vertical="distributed"/>
    </xf>
    <xf numFmtId="0" fontId="8" fillId="3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zoomScale="70" zoomScaleNormal="70" workbookViewId="0">
      <selection activeCell="L14" sqref="L14"/>
    </sheetView>
  </sheetViews>
  <sheetFormatPr defaultRowHeight="12.75" x14ac:dyDescent="0.2"/>
  <cols>
    <col min="1" max="1" width="3.140625" style="1" customWidth="1"/>
    <col min="2" max="2" width="49.140625" style="1" customWidth="1"/>
    <col min="3" max="3" width="7.85546875" style="1" customWidth="1"/>
    <col min="4" max="4" width="9.5703125" style="1" customWidth="1"/>
    <col min="5" max="5" width="15.5703125" style="1" customWidth="1"/>
    <col min="6" max="7" width="11.710937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6384" width="9.140625" style="1"/>
  </cols>
  <sheetData>
    <row r="1" spans="1:18" ht="30.75" customHeight="1" x14ac:dyDescent="0.2">
      <c r="O1" s="1" t="s">
        <v>14</v>
      </c>
      <c r="P1" s="21"/>
      <c r="Q1" s="22"/>
      <c r="R1" s="22"/>
    </row>
    <row r="3" spans="1:18" ht="27.75" customHeight="1" x14ac:dyDescent="0.2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69" customHeight="1" x14ac:dyDescent="0.2">
      <c r="A4" s="13"/>
      <c r="B4" s="13"/>
      <c r="C4" s="3"/>
      <c r="D4" s="3"/>
      <c r="E4" s="24" t="s">
        <v>21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13"/>
      <c r="Q4" s="13"/>
      <c r="R4" s="13"/>
    </row>
    <row r="5" spans="1:18" ht="39" customHeight="1" x14ac:dyDescent="0.2">
      <c r="A5" s="25" t="s">
        <v>0</v>
      </c>
      <c r="B5" s="25" t="s">
        <v>10</v>
      </c>
      <c r="C5" s="26" t="s">
        <v>1</v>
      </c>
      <c r="D5" s="26" t="s">
        <v>2</v>
      </c>
      <c r="E5" s="28" t="s">
        <v>3</v>
      </c>
      <c r="F5" s="24"/>
      <c r="G5" s="24"/>
      <c r="H5" s="29"/>
      <c r="I5" s="29"/>
      <c r="J5" s="28" t="s">
        <v>11</v>
      </c>
      <c r="K5" s="30"/>
      <c r="L5" s="31" t="s">
        <v>23</v>
      </c>
      <c r="M5" s="31"/>
      <c r="N5" s="31"/>
      <c r="O5" s="32" t="s">
        <v>24</v>
      </c>
      <c r="P5" s="32"/>
      <c r="Q5" s="32"/>
      <c r="R5" s="32"/>
    </row>
    <row r="6" spans="1:18" ht="196.5" customHeight="1" x14ac:dyDescent="0.2">
      <c r="A6" s="25"/>
      <c r="B6" s="26"/>
      <c r="C6" s="27"/>
      <c r="D6" s="27"/>
      <c r="E6" s="4" t="s">
        <v>15</v>
      </c>
      <c r="F6" s="4" t="s">
        <v>16</v>
      </c>
      <c r="G6" s="4" t="s">
        <v>17</v>
      </c>
      <c r="H6" s="4"/>
      <c r="I6" s="4"/>
      <c r="J6" s="4" t="s">
        <v>12</v>
      </c>
      <c r="K6" s="4" t="s">
        <v>6</v>
      </c>
      <c r="L6" s="12" t="s">
        <v>5</v>
      </c>
      <c r="M6" s="12" t="s">
        <v>4</v>
      </c>
      <c r="N6" s="12" t="s">
        <v>13</v>
      </c>
      <c r="O6" s="5" t="s">
        <v>25</v>
      </c>
      <c r="P6" s="12" t="s">
        <v>8</v>
      </c>
      <c r="Q6" s="12" t="s">
        <v>9</v>
      </c>
      <c r="R6" s="12" t="s">
        <v>26</v>
      </c>
    </row>
    <row r="7" spans="1:18" ht="67.5" customHeight="1" x14ac:dyDescent="0.25">
      <c r="A7" s="14">
        <v>1</v>
      </c>
      <c r="B7" s="16" t="s">
        <v>28</v>
      </c>
      <c r="C7" s="15" t="s">
        <v>20</v>
      </c>
      <c r="D7" s="15">
        <v>1</v>
      </c>
      <c r="E7" s="6">
        <v>82940</v>
      </c>
      <c r="F7" s="6">
        <v>70499</v>
      </c>
      <c r="G7" s="6">
        <v>83100</v>
      </c>
      <c r="H7" s="6"/>
      <c r="I7" s="6"/>
      <c r="J7" s="7"/>
      <c r="K7" s="7" t="s">
        <v>7</v>
      </c>
      <c r="L7" s="6">
        <f t="shared" ref="L7" si="0">AVERAGE(E7:G7)</f>
        <v>78846.333333333328</v>
      </c>
      <c r="M7" s="8">
        <f t="shared" ref="M7" si="1">STDEV(E7:G7)</f>
        <v>7229.4453683068477</v>
      </c>
      <c r="N7" s="8">
        <f t="shared" ref="N7" si="2">M7/L7*100</f>
        <v>9.1690317896501394</v>
      </c>
      <c r="O7" s="6">
        <f t="shared" ref="O7" si="3">((D7/3)*(SUM(E7:G7)))</f>
        <v>78846.333333333328</v>
      </c>
      <c r="P7" s="6">
        <f t="shared" ref="P7" si="4">O7/D7</f>
        <v>78846.333333333328</v>
      </c>
      <c r="Q7" s="6">
        <f t="shared" ref="Q7" si="5">ROUNDDOWN(P7,2)</f>
        <v>78846.33</v>
      </c>
      <c r="R7" s="6">
        <f>Q7*D7</f>
        <v>78846.33</v>
      </c>
    </row>
    <row r="8" spans="1:18" ht="23.25" customHeight="1" x14ac:dyDescent="0.2">
      <c r="A8" s="17" t="s">
        <v>27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5.75" customHeight="1" x14ac:dyDescent="0.2">
      <c r="A9" s="18"/>
      <c r="B9" s="1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s="2" customFormat="1" ht="15.75" customHeight="1" x14ac:dyDescent="0.2">
      <c r="A10" s="19" t="s">
        <v>18</v>
      </c>
      <c r="B10" s="19"/>
      <c r="C10" s="19"/>
      <c r="D10" s="9"/>
      <c r="E10" s="20" t="s">
        <v>19</v>
      </c>
      <c r="F10" s="20"/>
      <c r="G10" s="20"/>
      <c r="H10" s="20"/>
      <c r="I10" s="20"/>
      <c r="J10" s="2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">
      <c r="A12" s="9"/>
      <c r="B12" s="1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</sheetData>
  <mergeCells count="16"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  <mergeCell ref="A8:R8"/>
    <mergeCell ref="A9:B9"/>
    <mergeCell ref="A10:C10"/>
    <mergeCell ref="E10:F10"/>
    <mergeCell ref="G10:J10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2015-12-08T09:37:28Z</cp:lastPrinted>
  <dcterms:created xsi:type="dcterms:W3CDTF">2014-01-15T18:15:09Z</dcterms:created>
  <dcterms:modified xsi:type="dcterms:W3CDTF">2020-08-27T11:59:54Z</dcterms:modified>
</cp:coreProperties>
</file>