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K9" i="4" l="1"/>
  <c r="J9" i="4"/>
  <c r="H9" i="4"/>
  <c r="F9" i="4"/>
  <c r="H10" i="4" l="1"/>
  <c r="J10" i="4"/>
  <c r="F10" i="4"/>
  <c r="M9" i="4"/>
  <c r="L9" i="4"/>
  <c r="O9" i="4" s="1"/>
  <c r="N9" i="4" l="1"/>
  <c r="L10" i="4" l="1"/>
  <c r="O10" i="4" s="1"/>
  <c r="M10" i="4"/>
  <c r="N10" i="4" l="1"/>
</calcChain>
</file>

<file path=xl/sharedStrings.xml><?xml version="1.0" encoding="utf-8"?>
<sst xmlns="http://schemas.openxmlformats.org/spreadsheetml/2006/main" count="50" uniqueCount="35">
  <si>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</si>
  <si>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</si>
  <si>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</si>
  <si>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</si>
  <si>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</si>
  <si>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</si>
  <si>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</si>
  <si>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</si>
  <si>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</si>
  <si>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</si>
  <si>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</si>
  <si>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</si>
  <si>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</si>
  <si>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</si>
  <si>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</si>
  <si>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</si>
  <si>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</si>
  <si>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</si>
  <si>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</si>
  <si>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</si>
  <si>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</si>
  <si>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</si>
  <si>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</si>
  <si>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</si>
  <si>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</si>
  <si>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</si>
  <si>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</si>
  <si>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</si>
  <si>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</si>
  <si>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 xml:space="preserve">  Поставка новогодних подарков</t>
  </si>
  <si>
    <t>Предложение 1                            Вх. № 451 от 18.10.2021</t>
  </si>
  <si>
    <t>Предложение 2                                     Вх. № 452 от 18.10.2021</t>
  </si>
  <si>
    <t>Предложение 3                                          Вх. № 453 от 18.10.2021</t>
  </si>
  <si>
    <t>Поставка новогодних подарков в картонной упаковке</t>
  </si>
  <si>
    <t xml:space="preserve"> Заказчиком принято решение  объявить запрос котировок в электронном виде с НМЦД   500 000,00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</si>
</sst>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8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3" fillId="0" borderId="6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7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  <xf numFmtId="0" fontId="17" fillId="0" borderId="1" xfId="0" applyFont="1" applyFill="1" applyBorder="1" applyAlignment="1">
      <alignment horizontal="center" wrapText="1"/>
    </xf>
    <xf numFmtId="4" fontId="1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18"/>
  <sheetViews>
    <sheetView tabSelected="1" topLeftCell="A5" zoomScale="85" zoomScaleNormal="85" workbookViewId="0">
      <selection activeCell="K21" sqref="K21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3">
      <c r="A1" s="42" t="s">
        <v>9</v>
      </c>
      <c r="B1" s="42"/>
      <c r="C1" s="42"/>
      <c r="D1" s="42"/>
      <c r="E1" s="42"/>
      <c r="F1" s="42"/>
      <c r="G1" s="42"/>
      <c r="H1" s="42"/>
      <c r="I1" s="42"/>
      <c r="J1" s="42"/>
    </row>
    <row r="2" spans="1:16379" ht="69" customHeight="1" x14ac:dyDescent="0.3">
      <c r="A2" s="2"/>
      <c r="B2" s="50" t="s">
        <v>29</v>
      </c>
      <c r="C2" s="50"/>
      <c r="D2" s="50"/>
      <c r="E2" s="50"/>
      <c r="F2" s="50"/>
      <c r="G2" s="50"/>
      <c r="H2" s="50"/>
      <c r="I2" s="50"/>
      <c r="J2" s="5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1" t="s">
        <v>7</v>
      </c>
      <c r="C3" s="51"/>
      <c r="D3" s="51"/>
      <c r="E3" s="51"/>
      <c r="F3" s="51"/>
      <c r="G3" s="51"/>
      <c r="H3" s="51"/>
      <c r="I3" s="51"/>
      <c r="J3" s="51"/>
    </row>
    <row r="4" spans="1:16379" s="1" customFormat="1" ht="20.45" customHeight="1" x14ac:dyDescent="0.2">
      <c r="A4" s="43" t="s">
        <v>5</v>
      </c>
      <c r="B4" s="43" t="s">
        <v>0</v>
      </c>
      <c r="C4" s="46" t="s">
        <v>3</v>
      </c>
      <c r="D4" s="43" t="s">
        <v>2</v>
      </c>
      <c r="E4" s="44" t="s">
        <v>1</v>
      </c>
      <c r="F4" s="44"/>
      <c r="G4" s="44"/>
      <c r="H4" s="44"/>
      <c r="I4" s="44"/>
      <c r="J4" s="44"/>
      <c r="K4" s="43" t="s">
        <v>11</v>
      </c>
      <c r="L4" s="43" t="s">
        <v>12</v>
      </c>
      <c r="M4" s="45" t="s">
        <v>13</v>
      </c>
      <c r="N4" s="43" t="s">
        <v>14</v>
      </c>
      <c r="O4" s="44" t="s">
        <v>15</v>
      </c>
    </row>
    <row r="5" spans="1:16379" s="1" customFormat="1" ht="19.149999999999999" customHeight="1" x14ac:dyDescent="0.25">
      <c r="A5" s="44"/>
      <c r="B5" s="45"/>
      <c r="C5" s="47"/>
      <c r="D5" s="48"/>
      <c r="E5" s="52">
        <v>1</v>
      </c>
      <c r="F5" s="52"/>
      <c r="G5" s="52">
        <v>2</v>
      </c>
      <c r="H5" s="52"/>
      <c r="I5" s="52">
        <v>3</v>
      </c>
      <c r="J5" s="52"/>
      <c r="K5" s="44"/>
      <c r="L5" s="44"/>
      <c r="M5" s="48"/>
      <c r="N5" s="59"/>
      <c r="O5" s="44"/>
    </row>
    <row r="6" spans="1:16379" s="1" customFormat="1" ht="31.15" customHeight="1" x14ac:dyDescent="0.25">
      <c r="A6" s="44"/>
      <c r="B6" s="45"/>
      <c r="C6" s="47"/>
      <c r="D6" s="48"/>
      <c r="E6" s="53" t="s">
        <v>30</v>
      </c>
      <c r="F6" s="54"/>
      <c r="G6" s="53" t="s">
        <v>31</v>
      </c>
      <c r="H6" s="54"/>
      <c r="I6" s="53" t="s">
        <v>32</v>
      </c>
      <c r="J6" s="54"/>
      <c r="K6" s="44"/>
      <c r="L6" s="44"/>
      <c r="M6" s="48"/>
      <c r="N6" s="59"/>
      <c r="O6" s="44"/>
    </row>
    <row r="7" spans="1:16379" s="1" customFormat="1" ht="29.25" customHeight="1" x14ac:dyDescent="0.2">
      <c r="A7" s="44"/>
      <c r="B7" s="45"/>
      <c r="C7" s="47"/>
      <c r="D7" s="49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60"/>
      <c r="L7" s="60"/>
      <c r="M7" s="49"/>
      <c r="N7" s="59"/>
      <c r="O7" s="44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63.75" customHeight="1" x14ac:dyDescent="0.25">
      <c r="A9" s="20">
        <v>1</v>
      </c>
      <c r="B9" s="39" t="s">
        <v>33</v>
      </c>
      <c r="C9" s="27" t="s">
        <v>18</v>
      </c>
      <c r="D9" s="27">
        <v>1600</v>
      </c>
      <c r="E9" s="63">
        <v>314</v>
      </c>
      <c r="F9" s="28">
        <f>D9*E9</f>
        <v>502400</v>
      </c>
      <c r="G9" s="28">
        <v>308.5</v>
      </c>
      <c r="H9" s="28">
        <f>D9*G9</f>
        <v>493600</v>
      </c>
      <c r="I9" s="28">
        <v>315</v>
      </c>
      <c r="J9" s="28">
        <f>D9*I9</f>
        <v>504000</v>
      </c>
      <c r="K9" s="28">
        <f>(E9+G9+I9)/3</f>
        <v>312.5</v>
      </c>
      <c r="L9" s="28">
        <f>(F9+H9+J9)/3</f>
        <v>500000</v>
      </c>
      <c r="M9" s="32">
        <f>STDEV(F9,H9,J9)</f>
        <v>5600</v>
      </c>
      <c r="N9" s="28">
        <f>M9/L9*100</f>
        <v>1.1199999999999999</v>
      </c>
      <c r="O9" s="28">
        <f>L9</f>
        <v>500000</v>
      </c>
    </row>
    <row r="10" spans="1:16379" ht="15.75" x14ac:dyDescent="0.25">
      <c r="A10" s="21"/>
      <c r="B10" s="40" t="s">
        <v>10</v>
      </c>
      <c r="C10" s="23"/>
      <c r="D10" s="23"/>
      <c r="E10" s="24"/>
      <c r="F10" s="25">
        <f>SUM(F9:F9)</f>
        <v>502400</v>
      </c>
      <c r="G10" s="25"/>
      <c r="H10" s="25">
        <f>SUM(H9:H9)</f>
        <v>493600</v>
      </c>
      <c r="I10" s="25"/>
      <c r="J10" s="25">
        <f>SUM(J9:J9)</f>
        <v>504000</v>
      </c>
      <c r="K10" s="32"/>
      <c r="L10" s="33">
        <f>(F10+H10+J10)/3</f>
        <v>500000</v>
      </c>
      <c r="M10" s="32">
        <f t="shared" ref="M10" si="0">STDEV(F10,H10,J10)</f>
        <v>5600</v>
      </c>
      <c r="N10" s="28">
        <f t="shared" ref="N10" si="1">M10/L10*100</f>
        <v>1.1199999999999999</v>
      </c>
      <c r="O10" s="33">
        <f>L10</f>
        <v>500000</v>
      </c>
    </row>
    <row r="11" spans="1:16379" ht="15.75" x14ac:dyDescent="0.25">
      <c r="B11" s="15"/>
      <c r="C11" s="16"/>
      <c r="D11" s="16"/>
      <c r="E11" s="17"/>
      <c r="F11" s="18"/>
      <c r="G11" s="17"/>
      <c r="H11" s="18"/>
      <c r="I11" s="17"/>
      <c r="J11" s="19"/>
    </row>
    <row r="12" spans="1:16379" ht="15.75" x14ac:dyDescent="0.25">
      <c r="B12" s="55"/>
      <c r="C12" s="56"/>
      <c r="D12" s="56"/>
      <c r="E12" s="56"/>
      <c r="F12" s="56"/>
      <c r="G12" s="56"/>
      <c r="H12" s="56"/>
      <c r="I12" s="56"/>
      <c r="J12" s="56"/>
    </row>
    <row r="13" spans="1:16379" ht="15.75" x14ac:dyDescent="0.25">
      <c r="B13" s="13"/>
      <c r="C13" s="14"/>
      <c r="D13" s="9"/>
      <c r="E13" s="10"/>
      <c r="F13" s="12"/>
      <c r="G13" s="10"/>
      <c r="H13" s="12"/>
      <c r="I13" s="10"/>
      <c r="J13" s="12"/>
      <c r="M13" s="38"/>
    </row>
    <row r="14" spans="1:16379" ht="15.75" customHeight="1" x14ac:dyDescent="0.25">
      <c r="B14" s="57"/>
      <c r="C14" s="58"/>
      <c r="D14" s="58"/>
      <c r="E14" s="58"/>
      <c r="F14" s="58"/>
      <c r="G14" s="58"/>
      <c r="H14" s="58"/>
      <c r="I14" s="58"/>
      <c r="J14" s="58"/>
      <c r="M14" s="38"/>
    </row>
    <row r="15" spans="1:16379" ht="15.75" x14ac:dyDescent="0.25">
      <c r="B15" s="55" t="s">
        <v>16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6379" ht="15.75" customHeight="1" x14ac:dyDescent="0.25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</row>
    <row r="17" spans="2:15" ht="15.6" customHeight="1" x14ac:dyDescent="0.25">
      <c r="B17" s="57" t="s">
        <v>17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2:15" ht="15.75" x14ac:dyDescent="0.25">
      <c r="B18" s="41" t="s">
        <v>34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</sheetData>
  <mergeCells count="25">
    <mergeCell ref="B17:O17"/>
    <mergeCell ref="I5:J5"/>
    <mergeCell ref="M4:M7"/>
    <mergeCell ref="N4:N7"/>
    <mergeCell ref="I6:J6"/>
    <mergeCell ref="K4:K7"/>
    <mergeCell ref="L4:L7"/>
    <mergeCell ref="B15:O15"/>
    <mergeCell ref="B16:O16"/>
    <mergeCell ref="B18:O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12:J12"/>
    <mergeCell ref="B14:J14"/>
    <mergeCell ref="O4:O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3" t="s">
        <v>0</v>
      </c>
      <c r="B2" s="46" t="s">
        <v>3</v>
      </c>
      <c r="C2" s="43" t="s">
        <v>2</v>
      </c>
      <c r="D2" s="44"/>
      <c r="E2" s="44"/>
    </row>
    <row r="3" spans="1:5" ht="15.75" x14ac:dyDescent="0.25">
      <c r="A3" s="45"/>
      <c r="B3" s="47"/>
      <c r="C3" s="48"/>
      <c r="D3" s="52"/>
      <c r="E3" s="52"/>
    </row>
    <row r="4" spans="1:5" ht="15.75" customHeight="1" x14ac:dyDescent="0.25">
      <c r="A4" s="45"/>
      <c r="B4" s="47"/>
      <c r="C4" s="48"/>
      <c r="D4" s="62"/>
      <c r="E4" s="62"/>
    </row>
    <row r="5" spans="1:5" ht="15.75" x14ac:dyDescent="0.25">
      <c r="A5" s="45"/>
      <c r="B5" s="47"/>
      <c r="C5" s="49"/>
      <c r="D5" s="36" t="s">
        <v>4</v>
      </c>
      <c r="E5" s="36" t="s">
        <v>6</v>
      </c>
    </row>
    <row r="6" spans="1:5" ht="15.6" x14ac:dyDescent="0.3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2021-10-18T11:49:34Z</dcterms:modified>
</cp:coreProperties>
</file>