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омашка\ПРодукты 2021\Консервированные продукты\На публикацию\"/>
    </mc:Choice>
  </mc:AlternateContent>
  <bookViews>
    <workbookView xWindow="0" yWindow="0" windowWidth="21600" windowHeight="104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11" i="1"/>
  <c r="M19" i="1"/>
  <c r="J19" i="1" l="1"/>
  <c r="K19" i="1" s="1"/>
  <c r="J18" i="1"/>
  <c r="M18" i="1"/>
  <c r="J17" i="1"/>
  <c r="K17" i="1" s="1"/>
  <c r="M17" i="1"/>
  <c r="J16" i="1"/>
  <c r="M16" i="1"/>
  <c r="J15" i="1"/>
  <c r="K15" i="1" s="1"/>
  <c r="M15" i="1"/>
  <c r="J14" i="1"/>
  <c r="M14" i="1"/>
  <c r="J13" i="1"/>
  <c r="K13" i="1" s="1"/>
  <c r="M13" i="1"/>
  <c r="J12" i="1"/>
  <c r="M12" i="1"/>
  <c r="L20" i="1"/>
  <c r="J11" i="1"/>
  <c r="M11" i="1"/>
  <c r="M20" i="1" s="1"/>
  <c r="K11" i="1" l="1"/>
  <c r="K12" i="1"/>
  <c r="K14" i="1"/>
  <c r="K16" i="1"/>
  <c r="K18" i="1"/>
</calcChain>
</file>

<file path=xl/sharedStrings.xml><?xml version="1.0" encoding="utf-8"?>
<sst xmlns="http://schemas.openxmlformats.org/spreadsheetml/2006/main" count="41" uniqueCount="34">
  <si>
    <t>Расчет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</si>
  <si>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</si>
  <si>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</si>
  <si>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</si>
  <si>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</si>
  <si>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</si>
  <si>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</si>
  <si>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</si>
  <si>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</si>
  <si>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</si>
  <si>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</si>
  <si>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</si>
  <si>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</si>
  <si>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</si>
  <si>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</si>
  <si>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</si>
  <si>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</si>
  <si>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</si>
  <si>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2 Продукты питания - консервированные (без ограничений)</t>
  </si>
  <si>
    <t>Кукуруза сахарная в зернах, консервированная, сорт высший, вес до 0,5 кг (включительно)</t>
  </si>
  <si>
    <t>кг</t>
  </si>
  <si>
    <t>Горошек зеленый консервированный, сорт высший, металлическая банка, вес до 0,5кг (включительно)</t>
  </si>
  <si>
    <t>Икра из кабачков для детского питания, вес до 0,5 кг (включительно)</t>
  </si>
  <si>
    <t>Огурцы соленые  стерилизованный (консервированные без уксуса), для детского питания, фасовка до 5 кг (включительно)</t>
  </si>
  <si>
    <t>Капуста квашеная, вес до 5кг (включительно)</t>
  </si>
  <si>
    <t xml:space="preserve">Томатная паста, содержание сухих веществ не менее 25%, вес до 0,5 кг (включительно)  </t>
  </si>
  <si>
    <t>Соки  фруктовые для питания детей раннего возраста в ассортименте, фасовка 1 литр</t>
  </si>
  <si>
    <t>литр</t>
  </si>
  <si>
    <t>Повидло стерилизованное плодовое, ягодное, без консервантов, высший сорт  (в ассортименте), вес до 0,5 кг (включительно)</t>
  </si>
  <si>
    <t>Молоко цельное сгущенное с сахаром, жирн. 8,5 %, вес до 0,5 кг (включительно)</t>
  </si>
  <si>
    <t>итого</t>
  </si>
  <si>
    <t>на поставку продуктов питания для воспитанников в 2021 году</t>
  </si>
  <si>
    <t>Заведующий МАДОУ №61 "Ромашка"                                                                        __________________________ Л.П. Маслова</t>
  </si>
  <si>
    <t>МАДОУ №61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</si>
</sst>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9"/>
      <color rgb="FF000000"/>
      <name val="Arial1"/>
      <charset val="204"/>
    </font>
    <font>
      <sz val="10"/>
      <color rgb="FF000000"/>
      <name val="Arial"/>
      <family val="2"/>
      <charset val="204"/>
    </font>
    <font>
      <sz val="11"/>
      <color rgb="FF7030A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6">
    <xf numFmtId="0" fontId="0" fillId="0" borderId="0" xfId="0"/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4" fontId="7" fillId="0" borderId="3" xfId="1" applyFont="1" applyFill="1" applyBorder="1" applyAlignment="1">
      <alignment horizontal="center" wrapText="1"/>
    </xf>
    <xf numFmtId="49" fontId="7" fillId="0" borderId="3" xfId="1" applyNumberFormat="1" applyFont="1" applyFill="1" applyBorder="1" applyAlignment="1">
      <alignment horizontal="center" wrapText="1"/>
    </xf>
    <xf numFmtId="166" fontId="8" fillId="0" borderId="3" xfId="1" applyNumberFormat="1" applyFont="1" applyFill="1" applyBorder="1" applyAlignment="1">
      <alignment horizontal="right" wrapText="1"/>
    </xf>
    <xf numFmtId="165" fontId="8" fillId="0" borderId="3" xfId="1" applyNumberFormat="1" applyFont="1" applyFill="1" applyBorder="1" applyAlignment="1">
      <alignment horizontal="right" wrapText="1"/>
    </xf>
    <xf numFmtId="164" fontId="8" fillId="0" borderId="3" xfId="1" applyFont="1" applyFill="1" applyBorder="1" applyAlignment="1">
      <alignment horizontal="center" wrapText="1"/>
    </xf>
    <xf numFmtId="164" fontId="8" fillId="3" borderId="3" xfId="1" applyFont="1" applyFill="1" applyBorder="1" applyAlignment="1">
      <alignment horizontal="justify" wrapText="1"/>
    </xf>
    <xf numFmtId="167" fontId="8" fillId="0" borderId="3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165" fontId="8" fillId="0" borderId="4" xfId="1" applyNumberFormat="1" applyFont="1" applyFill="1" applyBorder="1" applyAlignment="1">
      <alignment horizontal="right" wrapText="1"/>
    </xf>
    <xf numFmtId="167" fontId="8" fillId="0" borderId="4" xfId="1" applyNumberFormat="1" applyFont="1" applyFill="1" applyBorder="1" applyAlignment="1">
      <alignment horizontal="right"/>
    </xf>
    <xf numFmtId="164" fontId="9" fillId="3" borderId="3" xfId="1" applyFont="1" applyFill="1" applyBorder="1" applyAlignment="1">
      <alignment horizontal="center" vertical="top" wrapText="1"/>
    </xf>
    <xf numFmtId="0" fontId="10" fillId="3" borderId="0" xfId="0" applyFont="1" applyFill="1" applyAlignment="1">
      <alignment wrapText="1"/>
    </xf>
    <xf numFmtId="0" fontId="0" fillId="4" borderId="3" xfId="0" applyFill="1" applyBorder="1"/>
    <xf numFmtId="165" fontId="6" fillId="4" borderId="3" xfId="1" applyNumberFormat="1" applyFont="1" applyFill="1" applyBorder="1" applyAlignment="1">
      <alignment horizontal="right" wrapText="1"/>
    </xf>
    <xf numFmtId="166" fontId="6" fillId="4" borderId="3" xfId="1" applyNumberFormat="1" applyFont="1" applyFill="1" applyBorder="1" applyAlignment="1">
      <alignment horizontal="right"/>
    </xf>
    <xf numFmtId="165" fontId="6" fillId="4" borderId="3" xfId="1" applyNumberFormat="1" applyFont="1" applyFill="1" applyBorder="1" applyAlignment="1">
      <alignment horizontal="right"/>
    </xf>
    <xf numFmtId="165" fontId="11" fillId="0" borderId="0" xfId="1" applyNumberFormat="1" applyFont="1" applyFill="1" applyAlignment="1">
      <alignment horizontal="center"/>
    </xf>
    <xf numFmtId="165" fontId="11" fillId="0" borderId="0" xfId="1" applyNumberFormat="1" applyFont="1" applyFill="1" applyAlignment="1"/>
    <xf numFmtId="166" fontId="11" fillId="0" borderId="0" xfId="1" applyNumberFormat="1" applyFont="1" applyFill="1" applyAlignment="1">
      <alignment horizontal="right"/>
    </xf>
    <xf numFmtId="165" fontId="11" fillId="0" borderId="0" xfId="1" applyNumberFormat="1" applyFont="1" applyFill="1" applyAlignment="1">
      <alignment horizontal="right"/>
    </xf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12" fillId="0" borderId="0" xfId="1" applyFont="1" applyFill="1" applyAlignment="1">
      <alignment horizontal="left"/>
    </xf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4" fontId="3" fillId="0" borderId="0" xfId="1" applyFont="1" applyFill="1" applyAlignment="1">
      <alignment horizontal="left" wrapText="1"/>
    </xf>
    <xf numFmtId="165" fontId="6" fillId="2" borderId="3" xfId="1" applyNumberFormat="1" applyFont="1" applyFill="1" applyBorder="1" applyAlignment="1">
      <alignment horizontal="right" wrapText="1"/>
    </xf>
    <xf numFmtId="164" fontId="9" fillId="3" borderId="3" xfId="1" applyFont="1" applyFill="1" applyBorder="1" applyAlignment="1">
      <alignment horizontal="center" vertical="top" wrapText="1"/>
    </xf>
    <xf numFmtId="0" fontId="0" fillId="4" borderId="3" xfId="0" applyFill="1" applyBorder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247683</xdr:colOff>
      <xdr:row>4</xdr:row>
      <xdr:rowOff>247683</xdr:rowOff>
    </xdr:from>
    <xdr:ext cx="2590915" cy="654116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362983" y="1533558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L10" sqref="L10"/>
    </sheetView>
  </sheetViews>
  <sheetFormatPr defaultRowHeight="15"/>
  <cols>
    <col min="2" max="2" width="14.42578125" customWidth="1"/>
    <col min="3" max="3" width="20.140625" customWidth="1"/>
    <col min="13" max="13" width="30.5703125" customWidth="1"/>
  </cols>
  <sheetData>
    <row r="1" spans="1:13" ht="15.7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5.75">
      <c r="A2" s="31" t="s">
        <v>31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6.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1"/>
      <c r="K4" s="1"/>
      <c r="L4" s="2"/>
      <c r="M4" s="2"/>
    </row>
    <row r="5" spans="1:13" ht="16.5">
      <c r="A5" s="32" t="s">
        <v>3</v>
      </c>
      <c r="B5" s="32"/>
      <c r="C5" s="32"/>
      <c r="D5" s="32"/>
      <c r="E5" s="32"/>
      <c r="F5" s="32"/>
      <c r="G5" s="32"/>
      <c r="H5" s="32"/>
      <c r="I5" s="32"/>
      <c r="J5" s="1"/>
      <c r="K5" s="1"/>
      <c r="L5" s="2"/>
      <c r="M5" s="2"/>
    </row>
    <row r="6" spans="1:13" ht="16.5">
      <c r="A6" s="32" t="s">
        <v>4</v>
      </c>
      <c r="B6" s="32"/>
      <c r="C6" s="32"/>
      <c r="D6" s="32"/>
      <c r="E6" s="32"/>
      <c r="F6" s="32"/>
      <c r="G6" s="32"/>
      <c r="H6" s="32"/>
      <c r="I6" s="32"/>
      <c r="J6" s="1"/>
      <c r="K6" s="1"/>
      <c r="L6" s="2"/>
      <c r="M6" s="2"/>
    </row>
    <row r="7" spans="1:13" ht="16.5">
      <c r="A7" s="32" t="s">
        <v>5</v>
      </c>
      <c r="B7" s="32"/>
      <c r="C7" s="32"/>
      <c r="D7" s="32"/>
      <c r="E7" s="32"/>
      <c r="F7" s="32"/>
      <c r="G7" s="32"/>
      <c r="H7" s="32"/>
      <c r="I7" s="32"/>
      <c r="J7" s="1"/>
      <c r="K7" s="1"/>
      <c r="L7" s="2"/>
      <c r="M7" s="2"/>
    </row>
    <row r="8" spans="1:13" ht="16.5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1"/>
      <c r="K8" s="1"/>
      <c r="L8" s="2"/>
      <c r="M8" s="2"/>
    </row>
    <row r="9" spans="1:13" ht="22.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3" t="s">
        <v>33</v>
      </c>
      <c r="M9" s="33"/>
    </row>
    <row r="10" spans="1:13" ht="60.75">
      <c r="A10" s="4" t="s">
        <v>7</v>
      </c>
      <c r="B10" s="4"/>
      <c r="C10" s="4" t="s">
        <v>8</v>
      </c>
      <c r="D10" s="4"/>
      <c r="E10" s="4" t="s">
        <v>9</v>
      </c>
      <c r="F10" s="4" t="s">
        <v>10</v>
      </c>
      <c r="G10" s="4" t="s">
        <v>11</v>
      </c>
      <c r="H10" s="4" t="s">
        <v>12</v>
      </c>
      <c r="I10" s="5" t="s">
        <v>13</v>
      </c>
      <c r="J10" s="5" t="s">
        <v>14</v>
      </c>
      <c r="K10" s="5" t="s">
        <v>15</v>
      </c>
      <c r="L10" s="6" t="s">
        <v>16</v>
      </c>
      <c r="M10" s="7" t="s">
        <v>17</v>
      </c>
    </row>
    <row r="11" spans="1:13" ht="72" customHeight="1">
      <c r="A11" s="8">
        <v>1</v>
      </c>
      <c r="B11" s="34" t="s">
        <v>18</v>
      </c>
      <c r="C11" s="9" t="s">
        <v>19</v>
      </c>
      <c r="D11" s="8" t="s">
        <v>20</v>
      </c>
      <c r="E11" s="10">
        <v>5.2500000000000003E-3</v>
      </c>
      <c r="F11" s="10">
        <v>136</v>
      </c>
      <c r="G11" s="10">
        <v>130</v>
      </c>
      <c r="H11" s="10">
        <v>141</v>
      </c>
      <c r="I11" s="11">
        <f>ROUND((F11+G11+H11)/3,2)</f>
        <v>135.66999999999999</v>
      </c>
      <c r="J11" s="11">
        <f t="shared" ref="J11:J19" si="0">_xlfn.STDEV.S(F11:H11)</f>
        <v>5.5075705472861012</v>
      </c>
      <c r="K11" s="11">
        <f t="shared" ref="K11:K19" si="1">J11/I11*100</f>
        <v>4.0595345671748371</v>
      </c>
      <c r="L11" s="12">
        <v>900</v>
      </c>
      <c r="M11" s="13">
        <f>I11*L11</f>
        <v>122102.99999999999</v>
      </c>
    </row>
    <row r="12" spans="1:13" ht="80.25" customHeight="1">
      <c r="A12" s="8">
        <v>2</v>
      </c>
      <c r="B12" s="34"/>
      <c r="C12" s="9" t="s">
        <v>21</v>
      </c>
      <c r="D12" s="8" t="s">
        <v>20</v>
      </c>
      <c r="E12" s="10">
        <v>2.2749999999999999E-2</v>
      </c>
      <c r="F12" s="10">
        <v>136</v>
      </c>
      <c r="G12" s="10">
        <v>130</v>
      </c>
      <c r="H12" s="10">
        <v>141</v>
      </c>
      <c r="I12" s="11">
        <f t="shared" ref="I12:I19" si="2">ROUND((F12+G12+H12)/3,2)</f>
        <v>135.66999999999999</v>
      </c>
      <c r="J12" s="11">
        <f t="shared" si="0"/>
        <v>5.5075705472861012</v>
      </c>
      <c r="K12" s="11">
        <f t="shared" si="1"/>
        <v>4.0595345671748371</v>
      </c>
      <c r="L12" s="12">
        <v>1800</v>
      </c>
      <c r="M12" s="13">
        <f t="shared" ref="M12:M19" si="3">I12*L12</f>
        <v>244205.99999999997</v>
      </c>
    </row>
    <row r="13" spans="1:13" ht="48.75" customHeight="1">
      <c r="A13" s="8">
        <v>3</v>
      </c>
      <c r="B13" s="34"/>
      <c r="C13" s="9" t="s">
        <v>22</v>
      </c>
      <c r="D13" s="8" t="s">
        <v>20</v>
      </c>
      <c r="E13" s="10">
        <v>3.2499999999999999E-3</v>
      </c>
      <c r="F13" s="10">
        <v>87</v>
      </c>
      <c r="G13" s="10">
        <v>86</v>
      </c>
      <c r="H13" s="10">
        <v>90</v>
      </c>
      <c r="I13" s="11">
        <f t="shared" si="2"/>
        <v>87.67</v>
      </c>
      <c r="J13" s="11">
        <f t="shared" si="0"/>
        <v>2.0816659994661331</v>
      </c>
      <c r="K13" s="11">
        <f t="shared" si="1"/>
        <v>2.3744336711145579</v>
      </c>
      <c r="L13" s="12">
        <v>500</v>
      </c>
      <c r="M13" s="13">
        <f t="shared" si="3"/>
        <v>43835</v>
      </c>
    </row>
    <row r="14" spans="1:13" ht="99" customHeight="1">
      <c r="A14" s="8">
        <v>4</v>
      </c>
      <c r="B14" s="34"/>
      <c r="C14" s="9" t="s">
        <v>23</v>
      </c>
      <c r="D14" s="8" t="s">
        <v>20</v>
      </c>
      <c r="E14" s="10">
        <v>1.0200000000000001E-2</v>
      </c>
      <c r="F14" s="10">
        <v>57</v>
      </c>
      <c r="G14" s="10">
        <v>56</v>
      </c>
      <c r="H14" s="10">
        <v>64</v>
      </c>
      <c r="I14" s="11">
        <f t="shared" si="2"/>
        <v>59</v>
      </c>
      <c r="J14" s="11">
        <f t="shared" si="0"/>
        <v>4.358898943540674</v>
      </c>
      <c r="K14" s="11">
        <f t="shared" si="1"/>
        <v>7.3879643110858888</v>
      </c>
      <c r="L14" s="12">
        <v>1082</v>
      </c>
      <c r="M14" s="13">
        <f t="shared" si="3"/>
        <v>63838</v>
      </c>
    </row>
    <row r="15" spans="1:13" ht="37.5" customHeight="1">
      <c r="A15" s="8">
        <v>5</v>
      </c>
      <c r="B15" s="34"/>
      <c r="C15" s="9" t="s">
        <v>24</v>
      </c>
      <c r="D15" s="8" t="s">
        <v>20</v>
      </c>
      <c r="E15" s="10">
        <v>1.4E-2</v>
      </c>
      <c r="F15" s="14">
        <v>50</v>
      </c>
      <c r="G15" s="10">
        <v>48</v>
      </c>
      <c r="H15" s="10">
        <v>53</v>
      </c>
      <c r="I15" s="11">
        <f t="shared" si="2"/>
        <v>50.33</v>
      </c>
      <c r="J15" s="11">
        <f t="shared" si="0"/>
        <v>2.5166114784235831</v>
      </c>
      <c r="K15" s="11">
        <f t="shared" si="1"/>
        <v>5.0002214949802966</v>
      </c>
      <c r="L15" s="12">
        <v>600</v>
      </c>
      <c r="M15" s="13">
        <f t="shared" si="3"/>
        <v>30198</v>
      </c>
    </row>
    <row r="16" spans="1:13" ht="73.5" customHeight="1">
      <c r="A16" s="8">
        <v>6</v>
      </c>
      <c r="B16" s="34"/>
      <c r="C16" s="9" t="s">
        <v>25</v>
      </c>
      <c r="D16" s="8" t="s">
        <v>20</v>
      </c>
      <c r="E16" s="10">
        <v>2E-3</v>
      </c>
      <c r="F16" s="10">
        <v>118</v>
      </c>
      <c r="G16" s="10">
        <v>110</v>
      </c>
      <c r="H16" s="10">
        <v>130</v>
      </c>
      <c r="I16" s="11">
        <f t="shared" si="2"/>
        <v>119.33</v>
      </c>
      <c r="J16" s="11">
        <f t="shared" si="0"/>
        <v>10.066445913694334</v>
      </c>
      <c r="K16" s="11">
        <f t="shared" si="1"/>
        <v>8.4358048384264936</v>
      </c>
      <c r="L16" s="12">
        <v>200</v>
      </c>
      <c r="M16" s="13">
        <f t="shared" si="3"/>
        <v>23866</v>
      </c>
    </row>
    <row r="17" spans="1:13" ht="70.5" customHeight="1">
      <c r="A17" s="8">
        <v>7</v>
      </c>
      <c r="B17" s="15"/>
      <c r="C17" s="9" t="s">
        <v>26</v>
      </c>
      <c r="D17" s="8" t="s">
        <v>27</v>
      </c>
      <c r="E17" s="10">
        <v>9.5000000000000001E-2</v>
      </c>
      <c r="F17" s="10">
        <v>50</v>
      </c>
      <c r="G17" s="10">
        <v>42</v>
      </c>
      <c r="H17" s="10">
        <v>55</v>
      </c>
      <c r="I17" s="11">
        <f t="shared" si="2"/>
        <v>49</v>
      </c>
      <c r="J17" s="11">
        <f t="shared" si="0"/>
        <v>6.5574385243020004</v>
      </c>
      <c r="K17" s="11">
        <f t="shared" si="1"/>
        <v>13.382527600616328</v>
      </c>
      <c r="L17" s="12">
        <v>3600</v>
      </c>
      <c r="M17" s="13">
        <f t="shared" si="3"/>
        <v>176400</v>
      </c>
    </row>
    <row r="18" spans="1:13" ht="89.25" customHeight="1">
      <c r="A18" s="8">
        <v>8</v>
      </c>
      <c r="B18" s="15"/>
      <c r="C18" s="9" t="s">
        <v>28</v>
      </c>
      <c r="D18" s="8" t="s">
        <v>20</v>
      </c>
      <c r="E18" s="10">
        <v>2.0400000000000001E-3</v>
      </c>
      <c r="F18" s="10">
        <v>136</v>
      </c>
      <c r="G18" s="10">
        <v>135</v>
      </c>
      <c r="H18" s="10">
        <v>145</v>
      </c>
      <c r="I18" s="11">
        <f t="shared" si="2"/>
        <v>138.66999999999999</v>
      </c>
      <c r="J18" s="11">
        <f t="shared" si="0"/>
        <v>5.5075705472861021</v>
      </c>
      <c r="K18" s="11">
        <f t="shared" si="1"/>
        <v>3.9717102093359076</v>
      </c>
      <c r="L18" s="12">
        <v>180</v>
      </c>
      <c r="M18" s="13">
        <f t="shared" si="3"/>
        <v>24960.6</v>
      </c>
    </row>
    <row r="19" spans="1:13" ht="67.5" customHeight="1">
      <c r="A19" s="8"/>
      <c r="B19" s="15"/>
      <c r="C19" s="16" t="s">
        <v>29</v>
      </c>
      <c r="D19" s="8" t="s">
        <v>20</v>
      </c>
      <c r="E19" s="10">
        <v>4.0000000000000001E-3</v>
      </c>
      <c r="F19" s="10">
        <v>170</v>
      </c>
      <c r="G19" s="10">
        <v>166</v>
      </c>
      <c r="H19" s="10">
        <v>174</v>
      </c>
      <c r="I19" s="11">
        <f t="shared" si="2"/>
        <v>170</v>
      </c>
      <c r="J19" s="11">
        <f t="shared" si="0"/>
        <v>4</v>
      </c>
      <c r="K19" s="11">
        <f t="shared" si="1"/>
        <v>2.3529411764705883</v>
      </c>
      <c r="L19" s="12">
        <v>210</v>
      </c>
      <c r="M19" s="13">
        <f>I19*L19</f>
        <v>35700</v>
      </c>
    </row>
    <row r="20" spans="1:13">
      <c r="A20" s="35" t="s">
        <v>30</v>
      </c>
      <c r="B20" s="35"/>
      <c r="C20" s="35"/>
      <c r="D20" s="35"/>
      <c r="E20" s="35"/>
      <c r="F20" s="17"/>
      <c r="G20" s="17"/>
      <c r="H20" s="17"/>
      <c r="I20" s="18"/>
      <c r="J20" s="18"/>
      <c r="K20" s="18"/>
      <c r="L20" s="19">
        <f>SUM(L11:L19)</f>
        <v>9072</v>
      </c>
      <c r="M20" s="20">
        <f>SUM(M11:M19)</f>
        <v>765106.6</v>
      </c>
    </row>
    <row r="21" spans="1:13">
      <c r="A21" s="2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3"/>
      <c r="M21" s="24"/>
    </row>
    <row r="22" spans="1:13" ht="18.75">
      <c r="A22" s="29" t="s">
        <v>32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25"/>
      <c r="B23" s="25"/>
      <c r="C23" s="26"/>
      <c r="D23" s="26"/>
      <c r="E23" s="26"/>
      <c r="F23" s="26"/>
      <c r="G23" s="26"/>
      <c r="H23" s="26"/>
      <c r="I23" s="27"/>
      <c r="J23" s="27"/>
      <c r="K23" s="27"/>
      <c r="L23" s="28"/>
      <c r="M23" s="26"/>
    </row>
  </sheetData>
  <mergeCells count="12">
    <mergeCell ref="A22:M22"/>
    <mergeCell ref="A1:M1"/>
    <mergeCell ref="A2:M2"/>
    <mergeCell ref="A3:M3"/>
    <mergeCell ref="A4:I4"/>
    <mergeCell ref="A5:I5"/>
    <mergeCell ref="A6:I6"/>
    <mergeCell ref="A7:I7"/>
    <mergeCell ref="A8:I8"/>
    <mergeCell ref="L9:M9"/>
    <mergeCell ref="B11:B16"/>
    <mergeCell ref="A20:E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Олег А. Клюшников</cp:lastModifiedBy>
  <dcterms:created xsi:type="dcterms:W3CDTF">2020-10-30T14:24:15Z</dcterms:created>
  <dcterms:modified xsi:type="dcterms:W3CDTF">2020-11-26T07:16:40Z</dcterms:modified>
</cp:coreProperties>
</file>