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9095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Лист1!$A$1:$O$17</definedName>
  </definedNames>
  <calcPr calcId="125725"/>
</workbook>
</file>

<file path=xl/calcChain.xml><?xml version="1.0" encoding="utf-8"?>
<calcChain xmlns="http://schemas.openxmlformats.org/spreadsheetml/2006/main">
  <c r="C17" i="1"/>
  <c r="M15"/>
  <c r="M12"/>
  <c r="M13"/>
  <c r="M14"/>
  <c r="M11"/>
  <c r="L12"/>
  <c r="L13"/>
  <c r="L14"/>
  <c r="L11"/>
  <c r="I12"/>
  <c r="I13"/>
  <c r="I14"/>
  <c r="I11"/>
</calcChain>
</file>

<file path=xl/sharedStrings.xml><?xml version="1.0" encoding="utf-8"?>
<sst xmlns="http://schemas.openxmlformats.org/spreadsheetml/2006/main" count="31" uniqueCount="28">
  <si>
    <t>Обоснование и расчет начальной (максимальной) цены контракта, (НМЦК)</t>
  </si>
  <si>
    <t>№</t>
  </si>
  <si>
    <t>Наименование</t>
  </si>
  <si>
    <t>Ед. изм</t>
  </si>
  <si>
    <t>Кол-во</t>
  </si>
  <si>
    <t>Коммерческие предложения (руб./ед.изм.)</t>
  </si>
  <si>
    <t>Оценка однородности совокупности значений выявленных цен, используемых в расчете НМЦК</t>
  </si>
  <si>
    <t xml:space="preserve">Определение НМЦК </t>
  </si>
  <si>
    <t>Средняя арифметическая цена за единицу</t>
  </si>
  <si>
    <t>Среднее квадратичное отклонение</t>
  </si>
  <si>
    <r>
      <t xml:space="preserve">коэффициент вариации цен V (%)           </t>
    </r>
    <r>
      <rPr>
        <i/>
        <sz val="9"/>
        <color rgb="FF000000"/>
        <rFont val="Times New Roman"/>
        <family val="1"/>
        <charset val="204"/>
      </rPr>
      <t xml:space="preserve">         (не должен превышать 33%)</t>
    </r>
    <r>
      <rPr>
        <i/>
        <vertAlign val="superscript"/>
        <sz val="9"/>
        <color rgb="FF000000"/>
        <rFont val="Times New Roman"/>
        <family val="1"/>
        <charset val="204"/>
      </rPr>
      <t>1</t>
    </r>
  </si>
  <si>
    <r>
      <t xml:space="preserve">     </t>
    </r>
    <r>
      <rPr>
        <vertAlign val="superscript"/>
        <sz val="10"/>
        <color theme="1"/>
        <rFont val="Times New Roman"/>
        <family val="1"/>
        <charset val="204"/>
      </rPr>
      <t xml:space="preserve">1 </t>
    </r>
    <r>
      <rPr>
        <sz val="10"/>
        <color theme="1"/>
        <rFont val="Times New Roman"/>
        <family val="1"/>
        <charset val="204"/>
      </rPr>
      <t xml:space="preserve">Коэффициент вариации цены не превышает 33%, следовательно используемые для расчета цены являются однородными – проведение дополнительных исследований ценовой информации не требуется. </t>
    </r>
  </si>
  <si>
    <t xml:space="preserve">НМЦК составляет: </t>
  </si>
  <si>
    <t>рублей</t>
  </si>
  <si>
    <r>
      <rPr>
        <b/>
        <sz val="10"/>
        <color theme="1"/>
        <rFont val="Times New Roman"/>
        <family val="1"/>
        <charset val="204"/>
      </rPr>
      <t>Используемый метод опеределения НМЦК</t>
    </r>
    <r>
      <rPr>
        <sz val="10"/>
        <color theme="1"/>
        <rFont val="Times New Roman"/>
        <family val="1"/>
        <charset val="204"/>
      </rPr>
      <t>: метод сопоставимых рыночных цен (анализ рынка)</t>
    </r>
  </si>
  <si>
    <t>шт</t>
  </si>
  <si>
    <t>Дата расчета НМЦК 20.06.2018 г.</t>
  </si>
  <si>
    <t xml:space="preserve">Расчет НМЦК по формуле                                 НМЦК = v*ц
v - количество (объем) закупаемого товара (рабо-ты, услуги);
 ц - средняя цена за единицу
</t>
  </si>
  <si>
    <t xml:space="preserve">Предмет закупки: поставка хоккейных клюшек </t>
  </si>
  <si>
    <r>
      <rPr>
        <b/>
        <sz val="10"/>
        <color theme="1"/>
        <rFont val="Times New Roman"/>
        <family val="1"/>
        <charset val="204"/>
      </rPr>
      <t>Обоснование выбранного метода обоснования НМЦК</t>
    </r>
    <r>
      <rPr>
        <sz val="10"/>
        <color theme="1"/>
        <rFont val="Times New Roman"/>
        <family val="1"/>
        <charset val="204"/>
      </rPr>
      <t>: указанный метод был выбран ввиду того, что является приоритетным по отношению к остальным методам и закупаемые товары в широком ассортименте представлены на функционирующем рынке</t>
    </r>
  </si>
  <si>
    <t>Клюшка S19 SR</t>
  </si>
  <si>
    <t xml:space="preserve">КП ИП Самарина Т.Н. </t>
  </si>
  <si>
    <t>Клюшка S19 INT</t>
  </si>
  <si>
    <t>Клюшка вратаря S20 SR</t>
  </si>
  <si>
    <t>Клюшка вратаря S20 INT</t>
  </si>
  <si>
    <t>КП ООО "ТЕХНО-М"</t>
  </si>
  <si>
    <t xml:space="preserve">КП ИП Виноградов А.С. </t>
  </si>
  <si>
    <t>Минимальная цена за единицу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</si>
</sst>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i/>
      <vertAlign val="superscript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9"/>
      <color rgb="FF4A4A4A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4" fillId="0" borderId="0" xfId="0" applyFont="1" applyAlignment="1"/>
    <xf numFmtId="0" fontId="11" fillId="0" borderId="0" xfId="0" applyFont="1" applyAlignment="1">
      <alignment horizontal="center" vertical="center"/>
    </xf>
    <xf numFmtId="0" fontId="11" fillId="0" borderId="0" xfId="0" applyFont="1"/>
    <xf numFmtId="2" fontId="8" fillId="0" borderId="1" xfId="0" applyNumberFormat="1" applyFont="1" applyBorder="1" applyAlignment="1">
      <alignment horizontal="center" vertical="center" wrapText="1"/>
    </xf>
    <xf numFmtId="43" fontId="0" fillId="0" borderId="1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43" fontId="0" fillId="0" borderId="0" xfId="1" applyFont="1" applyFill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0" fontId="3" fillId="2" borderId="0" xfId="0" applyFont="1" applyFill="1"/>
    <xf numFmtId="0" fontId="0" fillId="2" borderId="0" xfId="0" applyFill="1"/>
    <xf numFmtId="0" fontId="13" fillId="0" borderId="1" xfId="0" applyFont="1" applyBorder="1" applyAlignment="1">
      <alignment horizontal="left" vertical="center" wrapText="1"/>
    </xf>
    <xf numFmtId="14" fontId="3" fillId="0" borderId="0" xfId="0" applyNumberFormat="1" applyFont="1" applyAlignment="1"/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5" fillId="0" borderId="2" xfId="0" applyFont="1" applyBorder="1" applyAlignment="1">
      <alignment horizontal="center" vertical="top" wrapText="1"/>
    </xf>
    <xf numFmtId="0" fontId="0" fillId="0" borderId="5" xfId="0" applyBorder="1"/>
    <xf numFmtId="0" fontId="0" fillId="0" borderId="6" xfId="0" applyBorder="1"/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3" fontId="0" fillId="0" borderId="3" xfId="1" applyFont="1" applyFill="1" applyBorder="1" applyAlignment="1">
      <alignment horizontal="center" vertical="center"/>
    </xf>
    <xf numFmtId="43" fontId="0" fillId="0" borderId="13" xfId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8</xdr:row>
      <xdr:rowOff>200025</xdr:rowOff>
    </xdr:from>
    <xdr:to>
      <xdr:col>9</xdr:col>
      <xdr:colOff>733425</xdr:colOff>
      <xdr:row>8</xdr:row>
      <xdr:rowOff>571500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58025" y="2543175"/>
          <a:ext cx="638175" cy="3714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171450</xdr:colOff>
      <xdr:row>8</xdr:row>
      <xdr:rowOff>514350</xdr:rowOff>
    </xdr:from>
    <xdr:to>
      <xdr:col>10</xdr:col>
      <xdr:colOff>781050</xdr:colOff>
      <xdr:row>9</xdr:row>
      <xdr:rowOff>228600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20050" y="2857500"/>
          <a:ext cx="609600" cy="3333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8"/>
  <sheetViews>
    <sheetView tabSelected="1" view="pageBreakPreview" topLeftCell="A6" zoomScaleNormal="100" zoomScaleSheetLayoutView="100" workbookViewId="0">
      <selection activeCell="P18" sqref="P18"/>
    </sheetView>
  </sheetViews>
  <sheetFormatPr defaultRowHeight="15"/>
  <cols>
    <col min="1" max="1" width="4.7109375" customWidth="1"/>
    <col min="2" max="2" width="29.42578125" customWidth="1"/>
    <col min="3" max="3" width="6.85546875" customWidth="1"/>
    <col min="4" max="4" width="7.42578125" customWidth="1"/>
    <col min="5" max="6" width="14.7109375" customWidth="1"/>
    <col min="7" max="7" width="14.42578125" customWidth="1"/>
    <col min="8" max="8" width="14.7109375" hidden="1" customWidth="1"/>
    <col min="9" max="9" width="10.85546875" customWidth="1"/>
    <col min="10" max="10" width="13.28515625" customWidth="1"/>
    <col min="11" max="11" width="16.42578125" customWidth="1"/>
    <col min="12" max="12" width="11" customWidth="1"/>
    <col min="13" max="13" width="17.140625" customWidth="1"/>
    <col min="14" max="15" width="9.140625" hidden="1" customWidth="1"/>
  </cols>
  <sheetData>
    <row r="1" spans="1:15" ht="15.7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5" ht="15.75">
      <c r="A2" s="1"/>
    </row>
    <row r="3" spans="1:15" s="16" customFormat="1">
      <c r="A3" s="15" t="s">
        <v>18</v>
      </c>
    </row>
    <row r="4" spans="1:15">
      <c r="A4" s="5" t="s">
        <v>14</v>
      </c>
      <c r="B4" s="5"/>
      <c r="C4" s="5"/>
      <c r="D4" s="5"/>
      <c r="E4" s="5"/>
      <c r="F4" s="5"/>
      <c r="G4" s="5"/>
      <c r="H4" s="5"/>
      <c r="I4" s="6"/>
      <c r="J4" s="7"/>
      <c r="K4" s="7"/>
    </row>
    <row r="5" spans="1:15" ht="30" customHeight="1">
      <c r="A5" s="25" t="s">
        <v>19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5" ht="17.25" customHeight="1">
      <c r="A6" s="1"/>
    </row>
    <row r="7" spans="1:15" ht="37.5" customHeight="1">
      <c r="A7" s="21" t="s">
        <v>1</v>
      </c>
      <c r="B7" s="26" t="s">
        <v>2</v>
      </c>
      <c r="C7" s="21" t="s">
        <v>3</v>
      </c>
      <c r="D7" s="21" t="s">
        <v>4</v>
      </c>
      <c r="E7" s="22" t="s">
        <v>5</v>
      </c>
      <c r="F7" s="23"/>
      <c r="G7" s="23"/>
      <c r="H7" s="23"/>
      <c r="I7" s="21" t="s">
        <v>6</v>
      </c>
      <c r="J7" s="21"/>
      <c r="K7" s="21"/>
      <c r="L7" s="21" t="s">
        <v>7</v>
      </c>
      <c r="M7" s="21"/>
    </row>
    <row r="8" spans="1:15" ht="27.75" customHeight="1">
      <c r="A8" s="21"/>
      <c r="B8" s="27"/>
      <c r="C8" s="21"/>
      <c r="D8" s="21"/>
      <c r="E8" s="21" t="s">
        <v>21</v>
      </c>
      <c r="F8" s="26" t="s">
        <v>25</v>
      </c>
      <c r="G8" s="31" t="s">
        <v>26</v>
      </c>
      <c r="H8" s="32"/>
      <c r="I8" s="21" t="s">
        <v>8</v>
      </c>
      <c r="J8" s="21" t="s">
        <v>9</v>
      </c>
      <c r="K8" s="21" t="s">
        <v>10</v>
      </c>
      <c r="L8" s="21" t="s">
        <v>27</v>
      </c>
      <c r="M8" s="21" t="s">
        <v>17</v>
      </c>
    </row>
    <row r="9" spans="1:15" ht="48.75" customHeight="1">
      <c r="A9" s="21"/>
      <c r="B9" s="27"/>
      <c r="C9" s="21"/>
      <c r="D9" s="21"/>
      <c r="E9" s="21"/>
      <c r="F9" s="29"/>
      <c r="G9" s="33"/>
      <c r="H9" s="34"/>
      <c r="I9" s="21"/>
      <c r="J9" s="21"/>
      <c r="K9" s="21"/>
      <c r="L9" s="21"/>
      <c r="M9" s="21"/>
    </row>
    <row r="10" spans="1:15" ht="43.5" customHeight="1">
      <c r="A10" s="21"/>
      <c r="B10" s="28"/>
      <c r="C10" s="26"/>
      <c r="D10" s="26"/>
      <c r="E10" s="21"/>
      <c r="F10" s="30"/>
      <c r="G10" s="35"/>
      <c r="H10" s="36"/>
      <c r="I10" s="21"/>
      <c r="J10" s="21"/>
      <c r="K10" s="21"/>
      <c r="L10" s="21"/>
      <c r="M10" s="21"/>
    </row>
    <row r="11" spans="1:15" ht="22.5" customHeight="1">
      <c r="A11" s="3">
        <v>1</v>
      </c>
      <c r="B11" s="17" t="s">
        <v>20</v>
      </c>
      <c r="C11" s="3" t="s">
        <v>15</v>
      </c>
      <c r="D11" s="3">
        <v>117</v>
      </c>
      <c r="E11" s="9">
        <v>6890</v>
      </c>
      <c r="F11" s="9">
        <v>6590</v>
      </c>
      <c r="G11" s="37">
        <v>5990</v>
      </c>
      <c r="H11" s="38"/>
      <c r="I11" s="8">
        <f>(E11+F11+G11)/3</f>
        <v>6490</v>
      </c>
      <c r="J11" s="3">
        <v>458.26</v>
      </c>
      <c r="K11" s="3">
        <v>7.06</v>
      </c>
      <c r="L11" s="8">
        <f>G11</f>
        <v>5990</v>
      </c>
      <c r="M11" s="8">
        <f>L11*D11</f>
        <v>700830</v>
      </c>
    </row>
    <row r="12" spans="1:15" ht="21" customHeight="1">
      <c r="A12" s="3">
        <v>2</v>
      </c>
      <c r="B12" s="17" t="s">
        <v>22</v>
      </c>
      <c r="C12" s="3" t="s">
        <v>15</v>
      </c>
      <c r="D12" s="3">
        <v>96</v>
      </c>
      <c r="E12" s="9">
        <v>6990</v>
      </c>
      <c r="F12" s="9">
        <v>6790</v>
      </c>
      <c r="G12" s="37">
        <v>5990</v>
      </c>
      <c r="H12" s="38"/>
      <c r="I12" s="8">
        <f t="shared" ref="I12:I14" si="0">(E12+F12+G12)/3</f>
        <v>6590</v>
      </c>
      <c r="J12" s="3">
        <v>529.15</v>
      </c>
      <c r="K12" s="3">
        <v>8.0299999999999994</v>
      </c>
      <c r="L12" s="8">
        <f t="shared" ref="L12:L14" si="1">G12</f>
        <v>5990</v>
      </c>
      <c r="M12" s="8">
        <f t="shared" ref="M12:M14" si="2">L12*D12</f>
        <v>575040</v>
      </c>
    </row>
    <row r="13" spans="1:15" ht="17.25" customHeight="1">
      <c r="A13" s="3">
        <v>3</v>
      </c>
      <c r="B13" s="17" t="s">
        <v>23</v>
      </c>
      <c r="C13" s="3" t="s">
        <v>15</v>
      </c>
      <c r="D13" s="3">
        <v>13</v>
      </c>
      <c r="E13" s="9">
        <v>10890</v>
      </c>
      <c r="F13" s="9">
        <v>10290</v>
      </c>
      <c r="G13" s="37">
        <v>9990</v>
      </c>
      <c r="H13" s="38"/>
      <c r="I13" s="8">
        <f t="shared" si="0"/>
        <v>10390</v>
      </c>
      <c r="J13" s="3">
        <v>458.26</v>
      </c>
      <c r="K13" s="3">
        <v>4.41</v>
      </c>
      <c r="L13" s="8">
        <f t="shared" si="1"/>
        <v>9990</v>
      </c>
      <c r="M13" s="8">
        <f t="shared" si="2"/>
        <v>129870</v>
      </c>
    </row>
    <row r="14" spans="1:15" ht="25.5" customHeight="1">
      <c r="A14" s="3">
        <v>4</v>
      </c>
      <c r="B14" s="17" t="s">
        <v>24</v>
      </c>
      <c r="C14" s="3" t="s">
        <v>15</v>
      </c>
      <c r="D14" s="3">
        <v>10</v>
      </c>
      <c r="E14" s="9">
        <v>11190</v>
      </c>
      <c r="F14" s="9">
        <v>10090</v>
      </c>
      <c r="G14" s="37">
        <v>9490</v>
      </c>
      <c r="H14" s="38"/>
      <c r="I14" s="8">
        <f t="shared" si="0"/>
        <v>10256.666666666666</v>
      </c>
      <c r="J14" s="3">
        <v>862.17</v>
      </c>
      <c r="K14" s="3">
        <v>8.41</v>
      </c>
      <c r="L14" s="8">
        <f t="shared" si="1"/>
        <v>9490</v>
      </c>
      <c r="M14" s="8">
        <f t="shared" si="2"/>
        <v>94900</v>
      </c>
    </row>
    <row r="15" spans="1:15" ht="20.25" customHeight="1">
      <c r="A15" s="10"/>
      <c r="B15" s="11"/>
      <c r="C15" s="10"/>
      <c r="D15" s="10"/>
      <c r="E15" s="12"/>
      <c r="F15" s="12"/>
      <c r="G15" s="12"/>
      <c r="H15" s="12"/>
      <c r="I15" s="13"/>
      <c r="J15" s="10"/>
      <c r="K15" s="10"/>
      <c r="L15" s="13"/>
      <c r="M15" s="14">
        <f>M11+M12+M13+M14</f>
        <v>1500640</v>
      </c>
    </row>
    <row r="16" spans="1:15" ht="25.5" customHeight="1">
      <c r="A16" s="25" t="s">
        <v>11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 ht="24.75" customHeight="1">
      <c r="A17" s="19" t="s">
        <v>12</v>
      </c>
      <c r="B17" s="19"/>
      <c r="C17" s="20">
        <f>M15</f>
        <v>1500640</v>
      </c>
      <c r="D17" s="20"/>
      <c r="E17" s="2" t="s">
        <v>13</v>
      </c>
      <c r="F17" s="2"/>
      <c r="G17" s="2"/>
      <c r="H17" s="2"/>
      <c r="I17" s="2"/>
      <c r="J17" s="2"/>
      <c r="K17" s="2" t="s">
        <v>16</v>
      </c>
      <c r="L17" s="18">
        <v>44048</v>
      </c>
      <c r="M17" s="2"/>
    </row>
    <row r="18" spans="1:13" ht="26.25" customHeight="1"/>
    <row r="19" spans="1:13" ht="19.5" customHeight="1"/>
    <row r="20" spans="1:13" ht="22.5" customHeight="1"/>
    <row r="21" spans="1:13" ht="27.75" customHeight="1"/>
    <row r="22" spans="1:13" ht="20.25" customHeight="1"/>
    <row r="23" spans="1:13" ht="27.75" customHeight="1"/>
    <row r="24" spans="1:13" ht="31.5" customHeight="1"/>
    <row r="25" spans="1:13" ht="20.25" customHeight="1"/>
    <row r="28" spans="1:13">
      <c r="B28" s="4"/>
    </row>
  </sheetData>
  <mergeCells count="24">
    <mergeCell ref="G11:H11"/>
    <mergeCell ref="G12:H12"/>
    <mergeCell ref="G13:H13"/>
    <mergeCell ref="G14:H14"/>
    <mergeCell ref="I7:K7"/>
    <mergeCell ref="A5:O5"/>
    <mergeCell ref="F8:F10"/>
    <mergeCell ref="G8:H10"/>
    <mergeCell ref="A17:B17"/>
    <mergeCell ref="C17:D17"/>
    <mergeCell ref="L7:M7"/>
    <mergeCell ref="E7:H7"/>
    <mergeCell ref="A1:M1"/>
    <mergeCell ref="M8:M10"/>
    <mergeCell ref="A16:M16"/>
    <mergeCell ref="E8:E10"/>
    <mergeCell ref="I8:I10"/>
    <mergeCell ref="J8:J10"/>
    <mergeCell ref="K8:K10"/>
    <mergeCell ref="L8:L10"/>
    <mergeCell ref="A7:A10"/>
    <mergeCell ref="B7:B10"/>
    <mergeCell ref="C7:C10"/>
    <mergeCell ref="D7:D10"/>
  </mergeCells>
  <pageMargins left="0.31496062992125984" right="0.31496062992125984" top="0.19685039370078741" bottom="0.19685039370078741" header="0.31496062992125984" footer="0.31496062992125984"/>
  <pageSetup paperSize="9" scale="8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Razlivensky</cp:lastModifiedBy>
  <cp:lastPrinted>2019-03-27T05:54:31Z</cp:lastPrinted>
  <dcterms:created xsi:type="dcterms:W3CDTF">2014-08-08T10:35:03Z</dcterms:created>
  <dcterms:modified xsi:type="dcterms:W3CDTF">2020-08-05T03:41:09Z</dcterms:modified>
</cp:coreProperties>
</file>