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90" windowWidth="16605" windowHeight="9030"/>
  </bookViews>
  <sheets>
    <sheet name=" Приложение 1 " sheetId="4" r:id="rId1"/>
    <sheet name="Лист2" sheetId="6" r:id="rId2"/>
  </sheets>
  <definedNames>
    <definedName name="OLE_LINK1" localSheetId="0">' Приложение 1 '!#REF!</definedName>
  </definedNames>
  <calcPr calcId="145621" refMode="R1C1"/>
</workbook>
</file>

<file path=xl/calcChain.xml><?xml version="1.0" encoding="utf-8"?>
<calcChain xmlns="http://schemas.openxmlformats.org/spreadsheetml/2006/main">
  <c r="M11" i="4" l="1"/>
  <c r="N11" i="4" s="1"/>
  <c r="O11" i="4"/>
  <c r="M12" i="4"/>
  <c r="N12" i="4"/>
  <c r="O12" i="4"/>
  <c r="M13" i="4"/>
  <c r="N13" i="4" s="1"/>
  <c r="O13" i="4"/>
  <c r="M14" i="4"/>
  <c r="N14" i="4"/>
  <c r="O14" i="4"/>
  <c r="M15" i="4"/>
  <c r="N15" i="4" s="1"/>
  <c r="O15" i="4"/>
  <c r="M16" i="4"/>
  <c r="N16" i="4"/>
  <c r="O16" i="4"/>
  <c r="M17" i="4"/>
  <c r="N17" i="4" s="1"/>
  <c r="O17" i="4"/>
  <c r="M18" i="4"/>
  <c r="N18" i="4"/>
  <c r="O18" i="4"/>
  <c r="M19" i="4"/>
  <c r="N19" i="4" s="1"/>
  <c r="O19" i="4"/>
  <c r="M20" i="4"/>
  <c r="N20" i="4"/>
  <c r="O20" i="4"/>
  <c r="M22" i="4"/>
  <c r="N22" i="4"/>
  <c r="O22" i="4"/>
  <c r="M23" i="4"/>
  <c r="N23" i="4" s="1"/>
  <c r="O23" i="4"/>
  <c r="M24" i="4"/>
  <c r="N24" i="4"/>
  <c r="O24" i="4"/>
  <c r="M25" i="4"/>
  <c r="N25" i="4" s="1"/>
  <c r="O25" i="4"/>
  <c r="M26" i="4"/>
  <c r="N26" i="4"/>
  <c r="O26" i="4"/>
  <c r="M27" i="4"/>
  <c r="N27" i="4" s="1"/>
  <c r="O27" i="4"/>
  <c r="M28" i="4"/>
  <c r="N28" i="4"/>
  <c r="O28" i="4"/>
  <c r="M29" i="4"/>
  <c r="N29" i="4" s="1"/>
  <c r="O29" i="4"/>
  <c r="M30" i="4"/>
  <c r="N30" i="4"/>
  <c r="O30" i="4"/>
  <c r="M31" i="4"/>
  <c r="N31" i="4" s="1"/>
  <c r="O31" i="4"/>
  <c r="M33" i="4"/>
  <c r="N33" i="4" s="1"/>
  <c r="O33" i="4"/>
  <c r="M34" i="4"/>
  <c r="N34" i="4"/>
  <c r="O34" i="4"/>
  <c r="M35" i="4"/>
  <c r="N35" i="4" s="1"/>
  <c r="O35" i="4"/>
  <c r="M36" i="4"/>
  <c r="N36" i="4"/>
  <c r="O36" i="4"/>
  <c r="M37" i="4"/>
  <c r="N37" i="4" s="1"/>
  <c r="O37" i="4"/>
  <c r="M38" i="4"/>
  <c r="N38" i="4"/>
  <c r="O38" i="4"/>
  <c r="M39" i="4"/>
  <c r="N39" i="4" s="1"/>
  <c r="O39" i="4"/>
  <c r="M40" i="4"/>
  <c r="N40" i="4"/>
  <c r="O40" i="4"/>
  <c r="M41" i="4"/>
  <c r="N41" i="4" s="1"/>
  <c r="O41" i="4"/>
  <c r="M42" i="4"/>
  <c r="N42" i="4"/>
  <c r="O42" i="4"/>
  <c r="M43" i="4"/>
  <c r="N43" i="4" s="1"/>
  <c r="O43" i="4"/>
  <c r="M45" i="4"/>
  <c r="N45" i="4" s="1"/>
  <c r="O45" i="4"/>
  <c r="M46" i="4"/>
  <c r="N46" i="4"/>
  <c r="O46" i="4"/>
  <c r="M47" i="4"/>
  <c r="N47" i="4" s="1"/>
  <c r="O47" i="4"/>
  <c r="M48" i="4"/>
  <c r="N48" i="4"/>
  <c r="O48" i="4"/>
  <c r="M49" i="4"/>
  <c r="N49" i="4" s="1"/>
  <c r="O49" i="4"/>
  <c r="M50" i="4"/>
  <c r="N50" i="4"/>
  <c r="O50" i="4"/>
  <c r="M51" i="4"/>
  <c r="N51" i="4" s="1"/>
  <c r="O51" i="4"/>
  <c r="M52" i="4"/>
  <c r="N52" i="4"/>
  <c r="O52" i="4"/>
  <c r="M53" i="4"/>
  <c r="N53" i="4" s="1"/>
  <c r="O53" i="4"/>
  <c r="M54" i="4"/>
  <c r="N54" i="4"/>
  <c r="O54" i="4"/>
  <c r="M55" i="4"/>
  <c r="N55" i="4" s="1"/>
  <c r="O55" i="4"/>
  <c r="M57" i="4"/>
  <c r="N57" i="4" s="1"/>
  <c r="O57" i="4"/>
  <c r="M58" i="4"/>
  <c r="N58" i="4"/>
  <c r="O58" i="4"/>
  <c r="M59" i="4"/>
  <c r="N59" i="4" s="1"/>
  <c r="O59" i="4"/>
  <c r="M60" i="4"/>
  <c r="N60" i="4"/>
  <c r="O60" i="4"/>
  <c r="M61" i="4"/>
  <c r="N61" i="4" s="1"/>
  <c r="O61" i="4"/>
  <c r="M62" i="4"/>
  <c r="N62" i="4"/>
  <c r="O62" i="4"/>
  <c r="M63" i="4"/>
  <c r="N63" i="4" s="1"/>
  <c r="O63" i="4"/>
  <c r="M64" i="4"/>
  <c r="N64" i="4"/>
  <c r="O64" i="4"/>
  <c r="M65" i="4"/>
  <c r="N65" i="4" s="1"/>
  <c r="O65" i="4"/>
  <c r="M66" i="4"/>
  <c r="N66" i="4"/>
  <c r="O66" i="4"/>
  <c r="M67" i="4"/>
  <c r="N67" i="4" s="1"/>
  <c r="O67" i="4"/>
  <c r="M69" i="4"/>
  <c r="N69" i="4" s="1"/>
  <c r="O69" i="4"/>
  <c r="M70" i="4"/>
  <c r="N70" i="4"/>
  <c r="O70" i="4"/>
  <c r="M71" i="4"/>
  <c r="N71" i="4" s="1"/>
  <c r="O71" i="4"/>
  <c r="M72" i="4"/>
  <c r="N72" i="4"/>
  <c r="O72" i="4"/>
  <c r="M73" i="4"/>
  <c r="N73" i="4" s="1"/>
  <c r="O73" i="4"/>
  <c r="M74" i="4"/>
  <c r="N74" i="4"/>
  <c r="O74" i="4"/>
  <c r="M75" i="4"/>
  <c r="N75" i="4" s="1"/>
  <c r="O75" i="4"/>
  <c r="M76" i="4"/>
  <c r="N76" i="4"/>
  <c r="O76" i="4"/>
  <c r="M77" i="4"/>
  <c r="N77" i="4" s="1"/>
  <c r="O77" i="4"/>
  <c r="M78" i="4"/>
  <c r="N78" i="4"/>
  <c r="O78" i="4"/>
  <c r="M80" i="4"/>
  <c r="N80" i="4"/>
  <c r="O80" i="4"/>
  <c r="M81" i="4"/>
  <c r="N81" i="4" s="1"/>
  <c r="O81" i="4"/>
  <c r="M82" i="4"/>
  <c r="N82" i="4"/>
  <c r="O82" i="4"/>
  <c r="M83" i="4"/>
  <c r="N83" i="4" s="1"/>
  <c r="O83" i="4"/>
  <c r="M84" i="4"/>
  <c r="N84" i="4"/>
  <c r="O84" i="4"/>
  <c r="M85" i="4"/>
  <c r="N85" i="4" s="1"/>
  <c r="O85" i="4"/>
  <c r="M86" i="4"/>
  <c r="N86" i="4"/>
  <c r="O86" i="4"/>
  <c r="M87" i="4"/>
  <c r="N87" i="4" s="1"/>
  <c r="O87" i="4"/>
  <c r="M88" i="4"/>
  <c r="N88" i="4"/>
  <c r="O88" i="4"/>
  <c r="M89" i="4"/>
  <c r="N89" i="4" s="1"/>
  <c r="O89" i="4"/>
  <c r="M90" i="4"/>
  <c r="N90" i="4"/>
  <c r="O90" i="4"/>
  <c r="M92" i="4"/>
  <c r="N92" i="4"/>
  <c r="O92" i="4"/>
  <c r="M93" i="4"/>
  <c r="N93" i="4" s="1"/>
  <c r="O93" i="4"/>
  <c r="M94" i="4"/>
  <c r="N94" i="4"/>
  <c r="O94" i="4"/>
  <c r="M95" i="4"/>
  <c r="N95" i="4" s="1"/>
  <c r="O95" i="4"/>
  <c r="M96" i="4"/>
  <c r="N96" i="4"/>
  <c r="O96" i="4"/>
  <c r="M97" i="4"/>
  <c r="N97" i="4" s="1"/>
  <c r="O97" i="4"/>
  <c r="M98" i="4"/>
  <c r="N98" i="4"/>
  <c r="O98" i="4"/>
  <c r="M99" i="4"/>
  <c r="N99" i="4" s="1"/>
  <c r="O99" i="4"/>
  <c r="M100" i="4"/>
  <c r="N100" i="4"/>
  <c r="O100" i="4"/>
  <c r="M101" i="4"/>
  <c r="N101" i="4" s="1"/>
  <c r="O101" i="4"/>
  <c r="M103" i="4"/>
  <c r="N103" i="4" s="1"/>
  <c r="O103" i="4"/>
  <c r="M104" i="4"/>
  <c r="N104" i="4"/>
  <c r="O104" i="4"/>
  <c r="M106" i="4"/>
  <c r="N106" i="4"/>
  <c r="O106" i="4"/>
  <c r="M108" i="4"/>
  <c r="N108" i="4"/>
  <c r="O108" i="4"/>
  <c r="M109" i="4"/>
  <c r="N109" i="4" s="1"/>
  <c r="O109" i="4"/>
  <c r="M110" i="4"/>
  <c r="N110" i="4"/>
  <c r="O110" i="4"/>
  <c r="M111" i="4"/>
  <c r="N111" i="4" s="1"/>
  <c r="O111" i="4"/>
  <c r="M112" i="4"/>
  <c r="N112" i="4"/>
  <c r="O112" i="4"/>
  <c r="M113" i="4"/>
  <c r="N113" i="4" s="1"/>
  <c r="O113" i="4"/>
  <c r="M114" i="4"/>
  <c r="N114" i="4"/>
  <c r="O114" i="4"/>
  <c r="M115" i="4"/>
  <c r="N115" i="4" s="1"/>
  <c r="O115" i="4"/>
  <c r="M116" i="4"/>
  <c r="N116" i="4"/>
  <c r="O116" i="4"/>
  <c r="M117" i="4"/>
  <c r="N117" i="4" s="1"/>
  <c r="O117" i="4"/>
  <c r="M118" i="4"/>
  <c r="N118" i="4"/>
  <c r="O118" i="4"/>
  <c r="M119" i="4"/>
  <c r="N119" i="4" s="1"/>
  <c r="O119" i="4"/>
  <c r="M120" i="4"/>
  <c r="N120" i="4"/>
  <c r="O120" i="4"/>
  <c r="M121" i="4"/>
  <c r="N121" i="4" s="1"/>
  <c r="O121" i="4"/>
  <c r="M122" i="4"/>
  <c r="N122" i="4"/>
  <c r="O122" i="4"/>
  <c r="L11" i="4"/>
  <c r="L12" i="4"/>
  <c r="L13" i="4"/>
  <c r="L14" i="4"/>
  <c r="L15" i="4"/>
  <c r="L16" i="4"/>
  <c r="L17" i="4"/>
  <c r="L18" i="4"/>
  <c r="L19" i="4"/>
  <c r="L20" i="4"/>
  <c r="L22" i="4"/>
  <c r="L23" i="4"/>
  <c r="L24" i="4"/>
  <c r="L25" i="4"/>
  <c r="L26" i="4"/>
  <c r="L27" i="4"/>
  <c r="L28" i="4"/>
  <c r="L29" i="4"/>
  <c r="L30" i="4"/>
  <c r="L31" i="4"/>
  <c r="L33" i="4"/>
  <c r="L34" i="4"/>
  <c r="L35" i="4"/>
  <c r="L36" i="4"/>
  <c r="L37" i="4"/>
  <c r="L38" i="4"/>
  <c r="L39" i="4"/>
  <c r="L40" i="4"/>
  <c r="L41" i="4"/>
  <c r="L42" i="4"/>
  <c r="L43" i="4"/>
  <c r="L45" i="4"/>
  <c r="L46" i="4"/>
  <c r="L47" i="4"/>
  <c r="L48" i="4"/>
  <c r="L49" i="4"/>
  <c r="L50" i="4"/>
  <c r="L51" i="4"/>
  <c r="L52" i="4"/>
  <c r="L53" i="4"/>
  <c r="L54" i="4"/>
  <c r="L55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80" i="4"/>
  <c r="L81" i="4"/>
  <c r="L82" i="4"/>
  <c r="L83" i="4"/>
  <c r="L84" i="4"/>
  <c r="L85" i="4"/>
  <c r="L86" i="4"/>
  <c r="L87" i="4"/>
  <c r="L88" i="4"/>
  <c r="L89" i="4"/>
  <c r="L90" i="4"/>
  <c r="L92" i="4"/>
  <c r="L93" i="4"/>
  <c r="L94" i="4"/>
  <c r="L95" i="4"/>
  <c r="L96" i="4"/>
  <c r="L97" i="4"/>
  <c r="L98" i="4"/>
  <c r="L99" i="4"/>
  <c r="L100" i="4"/>
  <c r="L101" i="4"/>
  <c r="L103" i="4"/>
  <c r="L104" i="4"/>
  <c r="L106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K11" i="4"/>
  <c r="K12" i="4"/>
  <c r="K13" i="4"/>
  <c r="K14" i="4"/>
  <c r="K15" i="4"/>
  <c r="K16" i="4"/>
  <c r="K17" i="4"/>
  <c r="K18" i="4"/>
  <c r="K19" i="4"/>
  <c r="K20" i="4"/>
  <c r="K22" i="4"/>
  <c r="K23" i="4"/>
  <c r="K24" i="4"/>
  <c r="K25" i="4"/>
  <c r="K26" i="4"/>
  <c r="K27" i="4"/>
  <c r="K28" i="4"/>
  <c r="K29" i="4"/>
  <c r="K30" i="4"/>
  <c r="K31" i="4"/>
  <c r="K33" i="4"/>
  <c r="K34" i="4"/>
  <c r="K35" i="4"/>
  <c r="K36" i="4"/>
  <c r="K37" i="4"/>
  <c r="K38" i="4"/>
  <c r="K39" i="4"/>
  <c r="K40" i="4"/>
  <c r="K41" i="4"/>
  <c r="K42" i="4"/>
  <c r="K43" i="4"/>
  <c r="K45" i="4"/>
  <c r="K46" i="4"/>
  <c r="K47" i="4"/>
  <c r="K48" i="4"/>
  <c r="K49" i="4"/>
  <c r="K50" i="4"/>
  <c r="K51" i="4"/>
  <c r="K52" i="4"/>
  <c r="K53" i="4"/>
  <c r="K54" i="4"/>
  <c r="K55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80" i="4"/>
  <c r="K81" i="4"/>
  <c r="K82" i="4"/>
  <c r="K83" i="4"/>
  <c r="K84" i="4"/>
  <c r="K85" i="4"/>
  <c r="K86" i="4"/>
  <c r="K87" i="4"/>
  <c r="K88" i="4"/>
  <c r="K89" i="4"/>
  <c r="K90" i="4"/>
  <c r="K92" i="4"/>
  <c r="K93" i="4"/>
  <c r="K94" i="4"/>
  <c r="K95" i="4"/>
  <c r="K96" i="4"/>
  <c r="K97" i="4"/>
  <c r="K98" i="4"/>
  <c r="K99" i="4"/>
  <c r="K100" i="4"/>
  <c r="K101" i="4"/>
  <c r="K103" i="4"/>
  <c r="K104" i="4"/>
  <c r="K106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J11" i="4" l="1"/>
  <c r="J12" i="4"/>
  <c r="J13" i="4"/>
  <c r="J14" i="4"/>
  <c r="J15" i="4"/>
  <c r="J16" i="4"/>
  <c r="J17" i="4"/>
  <c r="J18" i="4"/>
  <c r="J19" i="4"/>
  <c r="J20" i="4"/>
  <c r="J22" i="4"/>
  <c r="J23" i="4"/>
  <c r="J24" i="4"/>
  <c r="J25" i="4"/>
  <c r="J26" i="4"/>
  <c r="J27" i="4"/>
  <c r="J28" i="4"/>
  <c r="J29" i="4"/>
  <c r="J30" i="4"/>
  <c r="J31" i="4"/>
  <c r="J33" i="4"/>
  <c r="J34" i="4"/>
  <c r="J35" i="4"/>
  <c r="J36" i="4"/>
  <c r="J37" i="4"/>
  <c r="J38" i="4"/>
  <c r="J39" i="4"/>
  <c r="J40" i="4"/>
  <c r="J41" i="4"/>
  <c r="J42" i="4"/>
  <c r="J43" i="4"/>
  <c r="J45" i="4"/>
  <c r="J46" i="4"/>
  <c r="J47" i="4"/>
  <c r="J48" i="4"/>
  <c r="J49" i="4"/>
  <c r="J50" i="4"/>
  <c r="J51" i="4"/>
  <c r="J52" i="4"/>
  <c r="J53" i="4"/>
  <c r="J54" i="4"/>
  <c r="J55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80" i="4"/>
  <c r="J81" i="4"/>
  <c r="J82" i="4"/>
  <c r="J83" i="4"/>
  <c r="J84" i="4"/>
  <c r="J85" i="4"/>
  <c r="J86" i="4"/>
  <c r="J87" i="4"/>
  <c r="J88" i="4"/>
  <c r="J89" i="4"/>
  <c r="J90" i="4"/>
  <c r="J92" i="4"/>
  <c r="J93" i="4"/>
  <c r="J94" i="4"/>
  <c r="J95" i="4"/>
  <c r="J96" i="4"/>
  <c r="J97" i="4"/>
  <c r="J98" i="4"/>
  <c r="J99" i="4"/>
  <c r="J100" i="4"/>
  <c r="J101" i="4"/>
  <c r="J103" i="4"/>
  <c r="J104" i="4"/>
  <c r="J106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H22" i="4"/>
  <c r="H23" i="4"/>
  <c r="H24" i="4"/>
  <c r="H25" i="4"/>
  <c r="H26" i="4"/>
  <c r="H27" i="4"/>
  <c r="H28" i="4"/>
  <c r="H29" i="4"/>
  <c r="H30" i="4"/>
  <c r="H31" i="4"/>
  <c r="H33" i="4"/>
  <c r="H34" i="4"/>
  <c r="H35" i="4"/>
  <c r="H36" i="4"/>
  <c r="H37" i="4"/>
  <c r="H38" i="4"/>
  <c r="H39" i="4"/>
  <c r="H40" i="4"/>
  <c r="H41" i="4"/>
  <c r="H42" i="4"/>
  <c r="H43" i="4"/>
  <c r="H45" i="4"/>
  <c r="H46" i="4"/>
  <c r="H47" i="4"/>
  <c r="H48" i="4"/>
  <c r="H49" i="4"/>
  <c r="H50" i="4"/>
  <c r="H51" i="4"/>
  <c r="H52" i="4"/>
  <c r="H53" i="4"/>
  <c r="H54" i="4"/>
  <c r="H55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80" i="4"/>
  <c r="H81" i="4"/>
  <c r="H82" i="4"/>
  <c r="H83" i="4"/>
  <c r="H84" i="4"/>
  <c r="H85" i="4"/>
  <c r="H86" i="4"/>
  <c r="H87" i="4"/>
  <c r="H88" i="4"/>
  <c r="H89" i="4"/>
  <c r="H90" i="4"/>
  <c r="H92" i="4"/>
  <c r="H93" i="4"/>
  <c r="H94" i="4"/>
  <c r="H95" i="4"/>
  <c r="H96" i="4"/>
  <c r="H97" i="4"/>
  <c r="H98" i="4"/>
  <c r="H99" i="4"/>
  <c r="H100" i="4"/>
  <c r="H101" i="4"/>
  <c r="H103" i="4"/>
  <c r="H104" i="4"/>
  <c r="H106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1" i="4"/>
  <c r="H12" i="4"/>
  <c r="H13" i="4"/>
  <c r="H14" i="4"/>
  <c r="H15" i="4"/>
  <c r="H16" i="4"/>
  <c r="H17" i="4"/>
  <c r="H18" i="4"/>
  <c r="H19" i="4"/>
  <c r="H20" i="4"/>
  <c r="F92" i="4"/>
  <c r="F93" i="4"/>
  <c r="F94" i="4"/>
  <c r="F95" i="4"/>
  <c r="F96" i="4"/>
  <c r="F97" i="4"/>
  <c r="F98" i="4"/>
  <c r="F99" i="4"/>
  <c r="F100" i="4"/>
  <c r="F101" i="4"/>
  <c r="F103" i="4"/>
  <c r="F104" i="4"/>
  <c r="F106" i="4"/>
  <c r="F108" i="4"/>
  <c r="F109" i="4"/>
  <c r="F110" i="4"/>
  <c r="F111" i="4"/>
  <c r="F112" i="4"/>
  <c r="F113" i="4"/>
  <c r="F114" i="4"/>
  <c r="F115" i="4"/>
  <c r="F116" i="4"/>
  <c r="F117" i="4"/>
  <c r="F118" i="4"/>
  <c r="F120" i="4"/>
  <c r="F121" i="4"/>
  <c r="F122" i="4"/>
  <c r="F10" i="4" l="1"/>
  <c r="F11" i="4"/>
  <c r="F12" i="4" l="1"/>
  <c r="F13" i="4"/>
  <c r="F14" i="4"/>
  <c r="F15" i="4"/>
  <c r="F16" i="4"/>
  <c r="F17" i="4"/>
  <c r="F18" i="4"/>
  <c r="F19" i="4"/>
  <c r="F20" i="4"/>
  <c r="F22" i="4"/>
  <c r="F23" i="4"/>
  <c r="F24" i="4"/>
  <c r="F25" i="4"/>
  <c r="F26" i="4"/>
  <c r="F27" i="4"/>
  <c r="F28" i="4"/>
  <c r="F29" i="4"/>
  <c r="F30" i="4"/>
  <c r="F31" i="4"/>
  <c r="F33" i="4"/>
  <c r="F34" i="4"/>
  <c r="F35" i="4"/>
  <c r="F36" i="4"/>
  <c r="F37" i="4"/>
  <c r="F38" i="4"/>
  <c r="F39" i="4"/>
  <c r="F40" i="4"/>
  <c r="F41" i="4"/>
  <c r="F42" i="4"/>
  <c r="F43" i="4"/>
  <c r="F45" i="4"/>
  <c r="F46" i="4"/>
  <c r="F47" i="4"/>
  <c r="F48" i="4"/>
  <c r="F49" i="4"/>
  <c r="F50" i="4"/>
  <c r="F51" i="4"/>
  <c r="F52" i="4"/>
  <c r="F53" i="4"/>
  <c r="F54" i="4"/>
  <c r="F55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80" i="4"/>
  <c r="F81" i="4"/>
  <c r="F82" i="4"/>
  <c r="F83" i="4"/>
  <c r="F84" i="4"/>
  <c r="F85" i="4"/>
  <c r="F86" i="4"/>
  <c r="F87" i="4"/>
  <c r="F88" i="4"/>
  <c r="F89" i="4"/>
  <c r="F90" i="4"/>
  <c r="K10" i="4" l="1"/>
  <c r="J10" i="4"/>
  <c r="H10" i="4"/>
  <c r="M10" i="4" s="1"/>
  <c r="J123" i="4" l="1"/>
  <c r="H123" i="4"/>
  <c r="F123" i="4"/>
  <c r="L10" i="4"/>
  <c r="O10" i="4" s="1"/>
  <c r="L123" i="4" l="1"/>
  <c r="O123" i="4" s="1"/>
  <c r="M123" i="4"/>
  <c r="N10" i="4"/>
  <c r="N123" i="4" l="1"/>
</calcChain>
</file>

<file path=xl/sharedStrings.xml><?xml version="1.0" encoding="utf-8"?>
<sst xmlns="http://schemas.openxmlformats.org/spreadsheetml/2006/main" count="265" uniqueCount="87">
  <si>
    <t>Наименование предмета закупки</t>
  </si>
  <si>
    <t xml:space="preserve">Полученные предложения </t>
  </si>
  <si>
    <t>кол-во</t>
  </si>
  <si>
    <t>ед.изм.</t>
  </si>
  <si>
    <t>цена (руб.) за ед.</t>
  </si>
  <si>
    <t xml:space="preserve">№ п/п    </t>
  </si>
  <si>
    <t xml:space="preserve">сумма всего (руб.) </t>
  </si>
  <si>
    <r>
      <t xml:space="preserve">НМЦД определена при помощи метода сопоставимых рыночных цен (анализа рынка) </t>
    </r>
    <r>
      <rPr>
        <b/>
        <sz val="14"/>
        <color rgb="FF00B05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 xml:space="preserve">на основании 3-х коммерческих предложений </t>
    </r>
  </si>
  <si>
    <t xml:space="preserve">цена (руб.) за ед. </t>
  </si>
  <si>
    <t xml:space="preserve"> </t>
  </si>
  <si>
    <t>Итого:</t>
  </si>
  <si>
    <t>средняя стоимость    цены за единицу товара</t>
  </si>
  <si>
    <t>средняя стоимость    цены договора</t>
  </si>
  <si>
    <t>стандартное отклонение</t>
  </si>
  <si>
    <t>коэффициент вариации                  %</t>
  </si>
  <si>
    <t>НМЦД</t>
  </si>
  <si>
    <t>Расчет НМЦД, стандартного отклонения и коэффициеннта вариации произведен с помощью  стандартных функций табличного редактора Exel</t>
  </si>
  <si>
    <t>Значение коэффициента вариации  не превышает 33 %, совокупность ценовых значений является однородной.</t>
  </si>
  <si>
    <t>шт</t>
  </si>
  <si>
    <t>Доска обрезная 50х150х6000 мм</t>
  </si>
  <si>
    <t>Доска обрезная 25х120х6000 мм</t>
  </si>
  <si>
    <t>Брус 150х100х6000 мм</t>
  </si>
  <si>
    <t>м3</t>
  </si>
  <si>
    <t>Доска обрезная 40х150х6000 мм</t>
  </si>
  <si>
    <t>Гвозди строительные 3х70мм</t>
  </si>
  <si>
    <t>Гвозди строительные 4х120</t>
  </si>
  <si>
    <t>КГ</t>
  </si>
  <si>
    <t>Защитно-декоративное пркрытие для древесины 10кг</t>
  </si>
  <si>
    <t>Эмаль на основе алкидного лака (ПФ-115) т. Зеленая</t>
  </si>
  <si>
    <t xml:space="preserve">
Выполнение работ по текущему ремонту помещений
</t>
  </si>
  <si>
    <t>Нанесение бетоноконтакта (стены)</t>
  </si>
  <si>
    <t>м2</t>
  </si>
  <si>
    <t>Штукатурка стен толщиной до 10мм</t>
  </si>
  <si>
    <t>Грунтовка пола</t>
  </si>
  <si>
    <t>Устройство наливного пола</t>
  </si>
  <si>
    <t>Укладка плитки (пол)</t>
  </si>
  <si>
    <t>Затирка плитки (пол)</t>
  </si>
  <si>
    <t>Укладка плитки (стены)</t>
  </si>
  <si>
    <t>Затирка плитки (стены)</t>
  </si>
  <si>
    <t>Монтаж дверных наличников</t>
  </si>
  <si>
    <t>комп</t>
  </si>
  <si>
    <t>Монтаж перегородки из гипсокартона дверного проема 2,1х1,04м</t>
  </si>
  <si>
    <t>Монтаж подвесного реечного потолка из материала заказчика</t>
  </si>
  <si>
    <t xml:space="preserve">Комната 1 (S= 8,2м2) </t>
  </si>
  <si>
    <t xml:space="preserve">  Комната 2 (S= 3,8 м2) </t>
  </si>
  <si>
    <t>Нанесение бетон контакта (стены)</t>
  </si>
  <si>
    <t>Монтаж/демонтаж  раковины для умывания</t>
  </si>
  <si>
    <t>шт.</t>
  </si>
  <si>
    <t>Монтаж/демонтаж унитаза</t>
  </si>
  <si>
    <t xml:space="preserve">Комната 3 (S= 4,7 м2) </t>
  </si>
  <si>
    <t xml:space="preserve">Комната 4 (S= 19 м2) </t>
  </si>
  <si>
    <t>Монтаж/демонтаж  писюара</t>
  </si>
  <si>
    <t xml:space="preserve"> Комната 5 (S= 6,8м2)</t>
  </si>
  <si>
    <t>Монтаж межкомнатной двери в проем2,1х1,04м</t>
  </si>
  <si>
    <t xml:space="preserve"> Комната 6 (S= 3,8м2)</t>
  </si>
  <si>
    <t xml:space="preserve"> Комната 7(S= 4,7 м2) </t>
  </si>
  <si>
    <t xml:space="preserve">   Комната 8 (S= 19 м2) </t>
  </si>
  <si>
    <t xml:space="preserve">Монтаж/демонтаж унитазаи </t>
  </si>
  <si>
    <t xml:space="preserve">  Электромонтажные работы</t>
  </si>
  <si>
    <t>демонтажмонтаж системы освещения в помещениях 1-8 / монтаж  системы освещения в помещениях 1-8 (24светильника)</t>
  </si>
  <si>
    <t xml:space="preserve">м2 </t>
  </si>
  <si>
    <t>монтаж/демонтаж системы отопления(электрические конвекторы)</t>
  </si>
  <si>
    <t>Монтаж вентиляции</t>
  </si>
  <si>
    <t>Монтаж системы вентиляции в помещениях 1-8 (ПРЯМОУГОЛЬНЫЙ или КРУГЛЫЙ ВОЗДУХОВОД ИЗ ОЦИНКОВАННОЙ СТАЛИ 100Х100 или d=100мм, длиной 10м/п с  5-ю точками забора воздуха с крепежом)</t>
  </si>
  <si>
    <t>Материалы</t>
  </si>
  <si>
    <t>Штукатурка цементно-песчаная мещок/25кг расход 15-17кг на м2 толщина слоя 1 см</t>
  </si>
  <si>
    <t>Профиль маячковый (ПМ) Премиум 10x3000 мм</t>
  </si>
  <si>
    <t>Керамогранитная плитка 30х30 с противоскользщим покрытием, цвет серый</t>
  </si>
  <si>
    <t>Плитка белая глянцевая 20х30</t>
  </si>
  <si>
    <t>Затирка уп/2кг цвет серый</t>
  </si>
  <si>
    <t>уп</t>
  </si>
  <si>
    <t>Плиточный клей Юнис Плюс Или аналог, мешки по 25 кг</t>
  </si>
  <si>
    <t>Наливной пол Основит pro или аналог, мешки по 20кг</t>
  </si>
  <si>
    <t>Грунт для цементного покрытия Glims DeepPrime или аналог 10л</t>
  </si>
  <si>
    <t>кан</t>
  </si>
  <si>
    <t>Профиль направляющий для монтажа гипсокартона 50x40x3000 мм</t>
  </si>
  <si>
    <t>Гипсокартон влагостойкий Knauf ГСП-А 2500x1200х12.5 мм или аналог</t>
  </si>
  <si>
    <t>Наличник телескопический Дюплекс/Фортуна 2200х70 мм цвет белёный дуб или аналог</t>
  </si>
  <si>
    <t>Дверь межкомнатная  90х200 см цвет белый с фурнитуройи замком</t>
  </si>
  <si>
    <t>Провод ВВГПнгА FRLS 3х1,5NPE06 или аналог</t>
  </si>
  <si>
    <t>м</t>
  </si>
  <si>
    <t>Светильник светодиодный LLFW 36 Вт, 2520 Лм, 6500 К, IP40 или аналог</t>
  </si>
  <si>
    <t>Систама вентиляции: (квадратный воздуховод из оцинкованной стали 100Х100 или круглый d100мм, длиной 10м/п с  5-ю точками забора воздуха с крепежом)</t>
  </si>
  <si>
    <r>
      <t xml:space="preserve">Предложение 3                                </t>
    </r>
    <r>
      <rPr>
        <sz val="12"/>
        <rFont val="Times New Roman"/>
        <family val="1"/>
        <charset val="204"/>
      </rPr>
      <t>Вх. № 234 от 24.08.2020</t>
    </r>
  </si>
  <si>
    <r>
      <t xml:space="preserve">Предложение 2                            </t>
    </r>
    <r>
      <rPr>
        <sz val="12"/>
        <rFont val="Times New Roman"/>
        <family val="1"/>
        <charset val="204"/>
      </rPr>
      <t>Вх. № 233 от 24.08.2020</t>
    </r>
  </si>
  <si>
    <r>
      <t xml:space="preserve">Предложение 1                            </t>
    </r>
    <r>
      <rPr>
        <sz val="12"/>
        <rFont val="Times New Roman"/>
        <family val="1"/>
        <charset val="204"/>
      </rPr>
      <t>Вх. № 235 от 24.08.2020</t>
    </r>
  </si>
  <si>
    <t xml:space="preserve"> Заказчиком принято решение  объявить запрос котировок по начальной (максимальной) цене  договора 866 255,64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</si>
</sst>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24" x14ac:knownFonts="1">
    <font>
      <sz val="11"/>
      <color theme="1"/>
      <name val="Calibri"/>
      <family val="2"/>
      <charset val="204"/>
      <scheme val="minor"/>
    </font>
    <font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rgb="FF00B05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8"/>
      <color rgb="FF151212"/>
      <name val="Times New Roman"/>
      <family val="1"/>
      <charset val="204"/>
    </font>
    <font>
      <b/>
      <sz val="8"/>
      <color rgb="FF151212"/>
      <name val="Times New Roman"/>
      <family val="1"/>
      <charset val="204"/>
    </font>
    <font>
      <b/>
      <i/>
      <sz val="8"/>
      <color rgb="FF232020"/>
      <name val="Times New Roman"/>
      <family val="1"/>
      <charset val="204"/>
    </font>
    <font>
      <b/>
      <i/>
      <sz val="8"/>
      <color rgb="FF181516"/>
      <name val="Times New Roman"/>
      <family val="1"/>
      <charset val="204"/>
    </font>
    <font>
      <b/>
      <i/>
      <sz val="8"/>
      <color rgb="FF23202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 vertical="center" wrapText="1"/>
    </xf>
    <xf numFmtId="0" fontId="11" fillId="0" borderId="0" xfId="0" applyFont="1"/>
    <xf numFmtId="164" fontId="6" fillId="0" borderId="0" xfId="0" applyNumberFormat="1" applyFont="1" applyBorder="1" applyAlignment="1">
      <alignment horizontal="center" vertical="center" wrapText="1"/>
    </xf>
    <xf numFmtId="0" fontId="10" fillId="0" borderId="0" xfId="0" applyFont="1"/>
    <xf numFmtId="0" fontId="12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0" xfId="0" applyFont="1" applyBorder="1"/>
    <xf numFmtId="0" fontId="10" fillId="0" borderId="0" xfId="0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6" fillId="0" borderId="0" xfId="0" applyNumberFormat="1" applyFont="1" applyFill="1" applyBorder="1" applyAlignment="1">
      <alignment horizontal="right" vertical="top"/>
    </xf>
    <xf numFmtId="0" fontId="13" fillId="0" borderId="1" xfId="0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 applyAlignment="1">
      <alignment wrapText="1"/>
    </xf>
    <xf numFmtId="0" fontId="15" fillId="0" borderId="6" xfId="0" applyFont="1" applyBorder="1"/>
    <xf numFmtId="0" fontId="15" fillId="0" borderId="6" xfId="0" applyFont="1" applyBorder="1" applyAlignment="1">
      <alignment horizontal="right"/>
    </xf>
    <xf numFmtId="4" fontId="15" fillId="0" borderId="6" xfId="0" applyNumberFormat="1" applyFont="1" applyBorder="1" applyAlignment="1">
      <alignment horizontal="righ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/>
    <xf numFmtId="0" fontId="6" fillId="0" borderId="3" xfId="0" applyFont="1" applyBorder="1" applyAlignment="1">
      <alignment horizontal="center"/>
    </xf>
    <xf numFmtId="4" fontId="16" fillId="0" borderId="6" xfId="0" applyNumberFormat="1" applyFont="1" applyFill="1" applyBorder="1" applyAlignment="1">
      <alignment horizontal="right" vertical="top"/>
    </xf>
    <xf numFmtId="4" fontId="13" fillId="0" borderId="6" xfId="0" applyNumberFormat="1" applyFont="1" applyBorder="1" applyAlignment="1">
      <alignment horizontal="center" vertical="center" wrapText="1"/>
    </xf>
    <xf numFmtId="4" fontId="16" fillId="0" borderId="6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0" fillId="0" borderId="1" xfId="0" applyBorder="1"/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9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/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17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0" xfId="0" applyFont="1" applyAlignment="1">
      <alignment wrapText="1"/>
    </xf>
    <xf numFmtId="0" fontId="10" fillId="0" borderId="0" xfId="0" applyFont="1"/>
    <xf numFmtId="0" fontId="10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0" fillId="0" borderId="0" xfId="0" applyFont="1" applyAlignment="1"/>
    <xf numFmtId="0" fontId="6" fillId="0" borderId="0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31"/>
  <sheetViews>
    <sheetView tabSelected="1" topLeftCell="A112" zoomScale="85" zoomScaleNormal="85" workbookViewId="0">
      <selection activeCell="C134" sqref="C134"/>
    </sheetView>
  </sheetViews>
  <sheetFormatPr defaultRowHeight="15" x14ac:dyDescent="0.25"/>
  <cols>
    <col min="1" max="1" width="6.28515625" customWidth="1"/>
    <col min="2" max="2" width="56.7109375" style="8" customWidth="1"/>
    <col min="3" max="3" width="9.7109375" style="11" customWidth="1"/>
    <col min="4" max="4" width="10.140625" style="11" customWidth="1"/>
    <col min="5" max="5" width="13.7109375" style="11" customWidth="1"/>
    <col min="6" max="6" width="15.5703125" style="11" customWidth="1"/>
    <col min="7" max="7" width="14.7109375" style="11" customWidth="1"/>
    <col min="8" max="8" width="20.28515625" style="11" customWidth="1"/>
    <col min="9" max="9" width="18.140625" style="11" customWidth="1"/>
    <col min="10" max="10" width="15.5703125" style="11" customWidth="1"/>
    <col min="11" max="11" width="17" customWidth="1"/>
    <col min="12" max="12" width="13.7109375" customWidth="1"/>
    <col min="13" max="13" width="16.42578125" customWidth="1"/>
    <col min="14" max="14" width="12" customWidth="1"/>
    <col min="15" max="15" width="13.7109375" customWidth="1"/>
  </cols>
  <sheetData>
    <row r="1" spans="1:16379" ht="24.6" customHeight="1" x14ac:dyDescent="0.25">
      <c r="A1" s="62" t="s">
        <v>9</v>
      </c>
      <c r="B1" s="62"/>
      <c r="C1" s="62"/>
      <c r="D1" s="62"/>
      <c r="E1" s="62"/>
      <c r="F1" s="62"/>
      <c r="G1" s="62"/>
      <c r="H1" s="62"/>
      <c r="I1" s="62"/>
      <c r="J1" s="62"/>
    </row>
    <row r="2" spans="1:16379" ht="69" customHeight="1" x14ac:dyDescent="0.3">
      <c r="A2" s="2"/>
      <c r="B2" s="65" t="s">
        <v>29</v>
      </c>
      <c r="C2" s="65"/>
      <c r="D2" s="65"/>
      <c r="E2" s="65"/>
      <c r="F2" s="65"/>
      <c r="G2" s="65"/>
      <c r="H2" s="65"/>
      <c r="I2" s="65"/>
      <c r="J2" s="6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</row>
    <row r="3" spans="1:16379" ht="48.75" customHeight="1" x14ac:dyDescent="0.25">
      <c r="A3" s="3"/>
      <c r="B3" s="66" t="s">
        <v>7</v>
      </c>
      <c r="C3" s="66"/>
      <c r="D3" s="66"/>
      <c r="E3" s="66"/>
      <c r="F3" s="66"/>
      <c r="G3" s="66"/>
      <c r="H3" s="66"/>
      <c r="I3" s="66"/>
      <c r="J3" s="66"/>
    </row>
    <row r="4" spans="1:16379" s="1" customFormat="1" ht="20.45" customHeight="1" x14ac:dyDescent="0.2">
      <c r="A4" s="54" t="s">
        <v>5</v>
      </c>
      <c r="B4" s="54" t="s">
        <v>0</v>
      </c>
      <c r="C4" s="63" t="s">
        <v>3</v>
      </c>
      <c r="D4" s="54" t="s">
        <v>2</v>
      </c>
      <c r="E4" s="57" t="s">
        <v>1</v>
      </c>
      <c r="F4" s="57"/>
      <c r="G4" s="57"/>
      <c r="H4" s="57"/>
      <c r="I4" s="57"/>
      <c r="J4" s="57"/>
      <c r="K4" s="54" t="s">
        <v>11</v>
      </c>
      <c r="L4" s="54" t="s">
        <v>12</v>
      </c>
      <c r="M4" s="51" t="s">
        <v>13</v>
      </c>
      <c r="N4" s="54" t="s">
        <v>14</v>
      </c>
      <c r="O4" s="57" t="s">
        <v>15</v>
      </c>
    </row>
    <row r="5" spans="1:16379" s="1" customFormat="1" ht="19.149999999999999" customHeight="1" x14ac:dyDescent="0.25">
      <c r="A5" s="57"/>
      <c r="B5" s="51"/>
      <c r="C5" s="64"/>
      <c r="D5" s="52"/>
      <c r="E5" s="50">
        <v>1</v>
      </c>
      <c r="F5" s="50"/>
      <c r="G5" s="50">
        <v>2</v>
      </c>
      <c r="H5" s="50"/>
      <c r="I5" s="50">
        <v>3</v>
      </c>
      <c r="J5" s="50"/>
      <c r="K5" s="57"/>
      <c r="L5" s="57"/>
      <c r="M5" s="52"/>
      <c r="N5" s="55"/>
      <c r="O5" s="57"/>
    </row>
    <row r="6" spans="1:16379" s="1" customFormat="1" ht="31.15" customHeight="1" x14ac:dyDescent="0.25">
      <c r="A6" s="57"/>
      <c r="B6" s="51"/>
      <c r="C6" s="64"/>
      <c r="D6" s="52"/>
      <c r="E6" s="56" t="s">
        <v>85</v>
      </c>
      <c r="F6" s="56"/>
      <c r="G6" s="56" t="s">
        <v>84</v>
      </c>
      <c r="H6" s="56"/>
      <c r="I6" s="56" t="s">
        <v>83</v>
      </c>
      <c r="J6" s="56"/>
      <c r="K6" s="57"/>
      <c r="L6" s="57"/>
      <c r="M6" s="52"/>
      <c r="N6" s="55"/>
      <c r="O6" s="57"/>
    </row>
    <row r="7" spans="1:16379" s="1" customFormat="1" ht="29.25" customHeight="1" x14ac:dyDescent="0.2">
      <c r="A7" s="57"/>
      <c r="B7" s="51"/>
      <c r="C7" s="64"/>
      <c r="D7" s="53"/>
      <c r="E7" s="6" t="s">
        <v>4</v>
      </c>
      <c r="F7" s="6" t="s">
        <v>6</v>
      </c>
      <c r="G7" s="6" t="s">
        <v>8</v>
      </c>
      <c r="H7" s="6" t="s">
        <v>6</v>
      </c>
      <c r="I7" s="6" t="s">
        <v>4</v>
      </c>
      <c r="J7" s="6" t="s">
        <v>6</v>
      </c>
      <c r="K7" s="58"/>
      <c r="L7" s="58"/>
      <c r="M7" s="53"/>
      <c r="N7" s="55"/>
      <c r="O7" s="57"/>
    </row>
    <row r="8" spans="1:16379" s="4" customFormat="1" ht="18" customHeight="1" x14ac:dyDescent="0.25">
      <c r="A8" s="5">
        <v>1</v>
      </c>
      <c r="B8" s="35">
        <v>2</v>
      </c>
      <c r="C8" s="5">
        <v>3</v>
      </c>
      <c r="D8" s="5">
        <v>4</v>
      </c>
      <c r="E8" s="38">
        <v>5</v>
      </c>
      <c r="F8" s="5">
        <v>6</v>
      </c>
      <c r="G8" s="5">
        <v>7</v>
      </c>
      <c r="H8" s="5">
        <v>8</v>
      </c>
      <c r="I8" s="5">
        <v>9</v>
      </c>
      <c r="J8" s="7">
        <v>10</v>
      </c>
      <c r="K8" s="29">
        <v>11</v>
      </c>
      <c r="L8" s="29">
        <v>12</v>
      </c>
      <c r="M8" s="30">
        <v>13</v>
      </c>
      <c r="N8" s="31">
        <v>14</v>
      </c>
      <c r="O8" s="29">
        <v>15</v>
      </c>
    </row>
    <row r="9" spans="1:16379" s="4" customFormat="1" ht="18" customHeight="1" x14ac:dyDescent="0.25">
      <c r="A9" s="5"/>
      <c r="B9" s="35" t="s">
        <v>43</v>
      </c>
      <c r="C9" s="5"/>
      <c r="D9" s="5"/>
      <c r="E9" s="40"/>
      <c r="F9" s="5"/>
      <c r="G9" s="5"/>
      <c r="H9" s="5"/>
      <c r="I9" s="5"/>
      <c r="J9" s="40"/>
      <c r="K9" s="40"/>
      <c r="L9" s="40"/>
      <c r="M9" s="43"/>
      <c r="N9" s="31"/>
      <c r="O9" s="40"/>
    </row>
    <row r="10" spans="1:16379" s="4" customFormat="1" ht="26.25" customHeight="1" x14ac:dyDescent="0.25">
      <c r="A10" s="20">
        <v>1</v>
      </c>
      <c r="B10" s="41" t="s">
        <v>30</v>
      </c>
      <c r="C10" s="42" t="s">
        <v>31</v>
      </c>
      <c r="D10" s="42">
        <v>33</v>
      </c>
      <c r="E10" s="28">
        <v>50</v>
      </c>
      <c r="F10" s="28">
        <f>D10*E10</f>
        <v>1650</v>
      </c>
      <c r="G10" s="28">
        <v>50</v>
      </c>
      <c r="H10" s="28">
        <f>D10*G10</f>
        <v>1650</v>
      </c>
      <c r="I10" s="28">
        <v>70</v>
      </c>
      <c r="J10" s="28">
        <f>D10*I10</f>
        <v>2310</v>
      </c>
      <c r="K10" s="28">
        <f>(E10+G10+I10)/3</f>
        <v>56.666666666666664</v>
      </c>
      <c r="L10" s="28">
        <f>(F10+H10+J10)/3</f>
        <v>1870</v>
      </c>
      <c r="M10" s="33">
        <f>STDEV(F10,H10,J10)</f>
        <v>381.05117766515298</v>
      </c>
      <c r="N10" s="28">
        <f>M10/L10*100</f>
        <v>20.377068324339731</v>
      </c>
      <c r="O10" s="28">
        <f>L10</f>
        <v>1870</v>
      </c>
    </row>
    <row r="11" spans="1:16379" s="4" customFormat="1" ht="26.25" customHeight="1" x14ac:dyDescent="0.25">
      <c r="A11" s="20">
        <v>2</v>
      </c>
      <c r="B11" s="41" t="s">
        <v>32</v>
      </c>
      <c r="C11" s="42" t="s">
        <v>31</v>
      </c>
      <c r="D11" s="42">
        <v>33</v>
      </c>
      <c r="E11" s="39">
        <v>450</v>
      </c>
      <c r="F11" s="28">
        <f>D11*E11</f>
        <v>14850</v>
      </c>
      <c r="G11" s="28">
        <v>450</v>
      </c>
      <c r="H11" s="28">
        <f t="shared" ref="H11:H74" si="0">D11*G11</f>
        <v>14850</v>
      </c>
      <c r="I11" s="28">
        <v>450</v>
      </c>
      <c r="J11" s="28">
        <f t="shared" ref="J11:J74" si="1">D11*I11</f>
        <v>14850</v>
      </c>
      <c r="K11" s="28">
        <f t="shared" ref="K11:K74" si="2">(E11+G11+I11)/3</f>
        <v>450</v>
      </c>
      <c r="L11" s="28">
        <f t="shared" ref="L11:L74" si="3">(F11+H11+J11)/3</f>
        <v>14850</v>
      </c>
      <c r="M11" s="33">
        <f t="shared" ref="M11:M74" si="4">STDEV(F11,H11,J11)</f>
        <v>0</v>
      </c>
      <c r="N11" s="28">
        <f t="shared" ref="N11:N74" si="5">M11/L11*100</f>
        <v>0</v>
      </c>
      <c r="O11" s="28">
        <f t="shared" ref="O11:O74" si="6">L11</f>
        <v>14850</v>
      </c>
    </row>
    <row r="12" spans="1:16379" s="4" customFormat="1" ht="26.25" customHeight="1" x14ac:dyDescent="0.25">
      <c r="A12" s="20">
        <v>3</v>
      </c>
      <c r="B12" s="41" t="s">
        <v>33</v>
      </c>
      <c r="C12" s="42" t="s">
        <v>31</v>
      </c>
      <c r="D12" s="42">
        <v>8.1999999999999993</v>
      </c>
      <c r="E12" s="39">
        <v>50</v>
      </c>
      <c r="F12" s="28">
        <f t="shared" ref="F12:F74" si="7">D12*E12</f>
        <v>409.99999999999994</v>
      </c>
      <c r="G12" s="28">
        <v>50</v>
      </c>
      <c r="H12" s="28">
        <f t="shared" si="0"/>
        <v>409.99999999999994</v>
      </c>
      <c r="I12" s="28">
        <v>50</v>
      </c>
      <c r="J12" s="28">
        <f t="shared" si="1"/>
        <v>409.99999999999994</v>
      </c>
      <c r="K12" s="28">
        <f t="shared" si="2"/>
        <v>50</v>
      </c>
      <c r="L12" s="28">
        <f t="shared" si="3"/>
        <v>409.99999999999994</v>
      </c>
      <c r="M12" s="33">
        <f t="shared" si="4"/>
        <v>0</v>
      </c>
      <c r="N12" s="28">
        <f t="shared" si="5"/>
        <v>0</v>
      </c>
      <c r="O12" s="28">
        <f t="shared" si="6"/>
        <v>409.99999999999994</v>
      </c>
    </row>
    <row r="13" spans="1:16379" s="4" customFormat="1" ht="26.25" customHeight="1" x14ac:dyDescent="0.25">
      <c r="A13" s="20">
        <v>4</v>
      </c>
      <c r="B13" s="41" t="s">
        <v>34</v>
      </c>
      <c r="C13" s="42" t="s">
        <v>31</v>
      </c>
      <c r="D13" s="42">
        <v>8.1999999999999993</v>
      </c>
      <c r="E13" s="39">
        <v>150</v>
      </c>
      <c r="F13" s="28">
        <f t="shared" si="7"/>
        <v>1230</v>
      </c>
      <c r="G13" s="28">
        <v>150</v>
      </c>
      <c r="H13" s="28">
        <f t="shared" si="0"/>
        <v>1230</v>
      </c>
      <c r="I13" s="28">
        <v>150</v>
      </c>
      <c r="J13" s="28">
        <f t="shared" si="1"/>
        <v>1230</v>
      </c>
      <c r="K13" s="28">
        <f t="shared" si="2"/>
        <v>150</v>
      </c>
      <c r="L13" s="28">
        <f t="shared" si="3"/>
        <v>1230</v>
      </c>
      <c r="M13" s="33">
        <f t="shared" si="4"/>
        <v>0</v>
      </c>
      <c r="N13" s="28">
        <f t="shared" si="5"/>
        <v>0</v>
      </c>
      <c r="O13" s="28">
        <f t="shared" si="6"/>
        <v>1230</v>
      </c>
    </row>
    <row r="14" spans="1:16379" s="4" customFormat="1" ht="26.25" customHeight="1" x14ac:dyDescent="0.25">
      <c r="A14" s="20">
        <v>5</v>
      </c>
      <c r="B14" s="41" t="s">
        <v>35</v>
      </c>
      <c r="C14" s="42" t="s">
        <v>31</v>
      </c>
      <c r="D14" s="42">
        <v>8.1999999999999993</v>
      </c>
      <c r="E14" s="39">
        <v>600</v>
      </c>
      <c r="F14" s="28">
        <f t="shared" si="7"/>
        <v>4920</v>
      </c>
      <c r="G14" s="28">
        <v>600</v>
      </c>
      <c r="H14" s="28">
        <f t="shared" si="0"/>
        <v>4920</v>
      </c>
      <c r="I14" s="28">
        <v>600</v>
      </c>
      <c r="J14" s="28">
        <f t="shared" si="1"/>
        <v>4920</v>
      </c>
      <c r="K14" s="28">
        <f t="shared" si="2"/>
        <v>600</v>
      </c>
      <c r="L14" s="28">
        <f t="shared" si="3"/>
        <v>4920</v>
      </c>
      <c r="M14" s="33">
        <f t="shared" si="4"/>
        <v>0</v>
      </c>
      <c r="N14" s="28">
        <f t="shared" si="5"/>
        <v>0</v>
      </c>
      <c r="O14" s="28">
        <f t="shared" si="6"/>
        <v>4920</v>
      </c>
    </row>
    <row r="15" spans="1:16379" s="4" customFormat="1" ht="26.25" customHeight="1" x14ac:dyDescent="0.25">
      <c r="A15" s="20">
        <v>6</v>
      </c>
      <c r="B15" s="41" t="s">
        <v>36</v>
      </c>
      <c r="C15" s="42" t="s">
        <v>31</v>
      </c>
      <c r="D15" s="42">
        <v>8.1999999999999993</v>
      </c>
      <c r="E15" s="39">
        <v>200</v>
      </c>
      <c r="F15" s="28">
        <f t="shared" si="7"/>
        <v>1639.9999999999998</v>
      </c>
      <c r="G15" s="28">
        <v>200</v>
      </c>
      <c r="H15" s="28">
        <f t="shared" si="0"/>
        <v>1639.9999999999998</v>
      </c>
      <c r="I15" s="28">
        <v>200</v>
      </c>
      <c r="J15" s="28">
        <f t="shared" si="1"/>
        <v>1639.9999999999998</v>
      </c>
      <c r="K15" s="28">
        <f t="shared" si="2"/>
        <v>200</v>
      </c>
      <c r="L15" s="28">
        <f t="shared" si="3"/>
        <v>1639.9999999999998</v>
      </c>
      <c r="M15" s="33">
        <f t="shared" si="4"/>
        <v>0</v>
      </c>
      <c r="N15" s="28">
        <f t="shared" si="5"/>
        <v>0</v>
      </c>
      <c r="O15" s="28">
        <f t="shared" si="6"/>
        <v>1639.9999999999998</v>
      </c>
    </row>
    <row r="16" spans="1:16379" s="4" customFormat="1" ht="26.25" customHeight="1" x14ac:dyDescent="0.25">
      <c r="A16" s="20">
        <v>7</v>
      </c>
      <c r="B16" s="41" t="s">
        <v>37</v>
      </c>
      <c r="C16" s="42" t="s">
        <v>31</v>
      </c>
      <c r="D16" s="42">
        <v>33</v>
      </c>
      <c r="E16" s="39">
        <v>700</v>
      </c>
      <c r="F16" s="28">
        <f t="shared" si="7"/>
        <v>23100</v>
      </c>
      <c r="G16" s="28">
        <v>700</v>
      </c>
      <c r="H16" s="28">
        <f t="shared" si="0"/>
        <v>23100</v>
      </c>
      <c r="I16" s="28">
        <v>700</v>
      </c>
      <c r="J16" s="28">
        <f t="shared" si="1"/>
        <v>23100</v>
      </c>
      <c r="K16" s="28">
        <f t="shared" si="2"/>
        <v>700</v>
      </c>
      <c r="L16" s="28">
        <f t="shared" si="3"/>
        <v>23100</v>
      </c>
      <c r="M16" s="33">
        <f t="shared" si="4"/>
        <v>0</v>
      </c>
      <c r="N16" s="28">
        <f t="shared" si="5"/>
        <v>0</v>
      </c>
      <c r="O16" s="28">
        <f t="shared" si="6"/>
        <v>23100</v>
      </c>
    </row>
    <row r="17" spans="1:15" s="4" customFormat="1" ht="26.25" customHeight="1" x14ac:dyDescent="0.25">
      <c r="A17" s="20">
        <v>8</v>
      </c>
      <c r="B17" s="41" t="s">
        <v>38</v>
      </c>
      <c r="C17" s="42" t="s">
        <v>31</v>
      </c>
      <c r="D17" s="42">
        <v>33</v>
      </c>
      <c r="E17" s="39">
        <v>200</v>
      </c>
      <c r="F17" s="28">
        <f t="shared" si="7"/>
        <v>6600</v>
      </c>
      <c r="G17" s="28">
        <v>200</v>
      </c>
      <c r="H17" s="28">
        <f t="shared" si="0"/>
        <v>6600</v>
      </c>
      <c r="I17" s="28">
        <v>200</v>
      </c>
      <c r="J17" s="28">
        <f t="shared" si="1"/>
        <v>6600</v>
      </c>
      <c r="K17" s="28">
        <f t="shared" si="2"/>
        <v>200</v>
      </c>
      <c r="L17" s="28">
        <f t="shared" si="3"/>
        <v>6600</v>
      </c>
      <c r="M17" s="33">
        <f t="shared" si="4"/>
        <v>0</v>
      </c>
      <c r="N17" s="28">
        <f t="shared" si="5"/>
        <v>0</v>
      </c>
      <c r="O17" s="28">
        <f t="shared" si="6"/>
        <v>6600</v>
      </c>
    </row>
    <row r="18" spans="1:15" s="4" customFormat="1" ht="26.25" customHeight="1" x14ac:dyDescent="0.25">
      <c r="A18" s="20">
        <v>9</v>
      </c>
      <c r="B18" s="41" t="s">
        <v>39</v>
      </c>
      <c r="C18" s="42" t="s">
        <v>40</v>
      </c>
      <c r="D18" s="42">
        <v>4</v>
      </c>
      <c r="E18" s="39">
        <v>100</v>
      </c>
      <c r="F18" s="28">
        <f t="shared" si="7"/>
        <v>400</v>
      </c>
      <c r="G18" s="28">
        <v>100</v>
      </c>
      <c r="H18" s="28">
        <f t="shared" si="0"/>
        <v>400</v>
      </c>
      <c r="I18" s="28">
        <v>100</v>
      </c>
      <c r="J18" s="28">
        <f t="shared" si="1"/>
        <v>400</v>
      </c>
      <c r="K18" s="28">
        <f t="shared" si="2"/>
        <v>100</v>
      </c>
      <c r="L18" s="28">
        <f t="shared" si="3"/>
        <v>400</v>
      </c>
      <c r="M18" s="33">
        <f t="shared" si="4"/>
        <v>0</v>
      </c>
      <c r="N18" s="28">
        <f t="shared" si="5"/>
        <v>0</v>
      </c>
      <c r="O18" s="28">
        <f t="shared" si="6"/>
        <v>400</v>
      </c>
    </row>
    <row r="19" spans="1:15" s="4" customFormat="1" ht="26.25" customHeight="1" x14ac:dyDescent="0.25">
      <c r="A19" s="20">
        <v>10</v>
      </c>
      <c r="B19" s="41" t="s">
        <v>41</v>
      </c>
      <c r="C19" s="42" t="s">
        <v>18</v>
      </c>
      <c r="D19" s="42">
        <v>1</v>
      </c>
      <c r="E19" s="39">
        <v>600</v>
      </c>
      <c r="F19" s="28">
        <f t="shared" si="7"/>
        <v>600</v>
      </c>
      <c r="G19" s="28">
        <v>600</v>
      </c>
      <c r="H19" s="28">
        <f t="shared" si="0"/>
        <v>600</v>
      </c>
      <c r="I19" s="28">
        <v>600</v>
      </c>
      <c r="J19" s="28">
        <f t="shared" si="1"/>
        <v>600</v>
      </c>
      <c r="K19" s="28">
        <f t="shared" si="2"/>
        <v>600</v>
      </c>
      <c r="L19" s="28">
        <f t="shared" si="3"/>
        <v>600</v>
      </c>
      <c r="M19" s="33">
        <f t="shared" si="4"/>
        <v>0</v>
      </c>
      <c r="N19" s="28">
        <f t="shared" si="5"/>
        <v>0</v>
      </c>
      <c r="O19" s="28">
        <f t="shared" si="6"/>
        <v>600</v>
      </c>
    </row>
    <row r="20" spans="1:15" s="4" customFormat="1" ht="26.25" customHeight="1" x14ac:dyDescent="0.25">
      <c r="A20" s="20">
        <v>11</v>
      </c>
      <c r="B20" s="41" t="s">
        <v>42</v>
      </c>
      <c r="C20" s="42" t="s">
        <v>31</v>
      </c>
      <c r="D20" s="42">
        <v>8.1999999999999993</v>
      </c>
      <c r="E20" s="39">
        <v>800</v>
      </c>
      <c r="F20" s="28">
        <f t="shared" si="7"/>
        <v>6559.9999999999991</v>
      </c>
      <c r="G20" s="28">
        <v>750</v>
      </c>
      <c r="H20" s="28">
        <f t="shared" si="0"/>
        <v>6149.9999999999991</v>
      </c>
      <c r="I20" s="28">
        <v>750</v>
      </c>
      <c r="J20" s="28">
        <f t="shared" si="1"/>
        <v>6149.9999999999991</v>
      </c>
      <c r="K20" s="28">
        <f t="shared" si="2"/>
        <v>766.66666666666663</v>
      </c>
      <c r="L20" s="28">
        <f t="shared" si="3"/>
        <v>6286.6666666666652</v>
      </c>
      <c r="M20" s="33">
        <f t="shared" si="4"/>
        <v>236.71361036774655</v>
      </c>
      <c r="N20" s="28">
        <f t="shared" si="5"/>
        <v>3.7653278425410388</v>
      </c>
      <c r="O20" s="28">
        <f t="shared" si="6"/>
        <v>6286.6666666666652</v>
      </c>
    </row>
    <row r="21" spans="1:15" s="4" customFormat="1" ht="26.25" customHeight="1" x14ac:dyDescent="0.25">
      <c r="A21" s="20">
        <v>12</v>
      </c>
      <c r="B21" s="35" t="s">
        <v>44</v>
      </c>
      <c r="C21" s="27"/>
      <c r="D21" s="27"/>
      <c r="E21" s="39"/>
      <c r="F21" s="28"/>
      <c r="G21" s="28"/>
      <c r="H21" s="28"/>
      <c r="I21" s="28"/>
      <c r="J21" s="28"/>
      <c r="K21" s="28"/>
      <c r="L21" s="28"/>
      <c r="M21" s="33"/>
      <c r="N21" s="28"/>
      <c r="O21" s="28"/>
    </row>
    <row r="22" spans="1:15" s="4" customFormat="1" ht="26.25" customHeight="1" x14ac:dyDescent="0.25">
      <c r="A22" s="20">
        <v>13</v>
      </c>
      <c r="B22" s="41" t="s">
        <v>45</v>
      </c>
      <c r="C22" s="42" t="s">
        <v>31</v>
      </c>
      <c r="D22" s="42">
        <v>20</v>
      </c>
      <c r="E22" s="39">
        <v>50</v>
      </c>
      <c r="F22" s="28">
        <f t="shared" si="7"/>
        <v>1000</v>
      </c>
      <c r="G22" s="28">
        <v>50</v>
      </c>
      <c r="H22" s="28">
        <f t="shared" si="0"/>
        <v>1000</v>
      </c>
      <c r="I22" s="28">
        <v>70</v>
      </c>
      <c r="J22" s="28">
        <f t="shared" si="1"/>
        <v>1400</v>
      </c>
      <c r="K22" s="28">
        <f t="shared" si="2"/>
        <v>56.666666666666664</v>
      </c>
      <c r="L22" s="28">
        <f t="shared" si="3"/>
        <v>1133.3333333333333</v>
      </c>
      <c r="M22" s="33">
        <f t="shared" si="4"/>
        <v>230.94010767585013</v>
      </c>
      <c r="N22" s="28">
        <f t="shared" si="5"/>
        <v>20.377068324339721</v>
      </c>
      <c r="O22" s="28">
        <f t="shared" si="6"/>
        <v>1133.3333333333333</v>
      </c>
    </row>
    <row r="23" spans="1:15" s="4" customFormat="1" ht="26.25" customHeight="1" x14ac:dyDescent="0.25">
      <c r="A23" s="20">
        <v>14</v>
      </c>
      <c r="B23" s="41" t="s">
        <v>32</v>
      </c>
      <c r="C23" s="42" t="s">
        <v>31</v>
      </c>
      <c r="D23" s="42">
        <v>20</v>
      </c>
      <c r="E23" s="39">
        <v>450</v>
      </c>
      <c r="F23" s="28">
        <f t="shared" si="7"/>
        <v>9000</v>
      </c>
      <c r="G23" s="28">
        <v>450</v>
      </c>
      <c r="H23" s="28">
        <f t="shared" si="0"/>
        <v>9000</v>
      </c>
      <c r="I23" s="28">
        <v>450</v>
      </c>
      <c r="J23" s="28">
        <f t="shared" si="1"/>
        <v>9000</v>
      </c>
      <c r="K23" s="28">
        <f t="shared" si="2"/>
        <v>450</v>
      </c>
      <c r="L23" s="28">
        <f t="shared" si="3"/>
        <v>9000</v>
      </c>
      <c r="M23" s="33">
        <f t="shared" si="4"/>
        <v>0</v>
      </c>
      <c r="N23" s="28">
        <f t="shared" si="5"/>
        <v>0</v>
      </c>
      <c r="O23" s="28">
        <f t="shared" si="6"/>
        <v>9000</v>
      </c>
    </row>
    <row r="24" spans="1:15" s="4" customFormat="1" ht="26.25" customHeight="1" x14ac:dyDescent="0.25">
      <c r="A24" s="20">
        <v>15</v>
      </c>
      <c r="B24" s="41" t="s">
        <v>33</v>
      </c>
      <c r="C24" s="42" t="s">
        <v>31</v>
      </c>
      <c r="D24" s="42">
        <v>3.8</v>
      </c>
      <c r="E24" s="39">
        <v>50</v>
      </c>
      <c r="F24" s="28">
        <f t="shared" si="7"/>
        <v>190</v>
      </c>
      <c r="G24" s="28">
        <v>50</v>
      </c>
      <c r="H24" s="28">
        <f t="shared" si="0"/>
        <v>190</v>
      </c>
      <c r="I24" s="28">
        <v>50</v>
      </c>
      <c r="J24" s="28">
        <f t="shared" si="1"/>
        <v>190</v>
      </c>
      <c r="K24" s="28">
        <f t="shared" si="2"/>
        <v>50</v>
      </c>
      <c r="L24" s="28">
        <f t="shared" si="3"/>
        <v>190</v>
      </c>
      <c r="M24" s="33">
        <f t="shared" si="4"/>
        <v>0</v>
      </c>
      <c r="N24" s="28">
        <f t="shared" si="5"/>
        <v>0</v>
      </c>
      <c r="O24" s="28">
        <f t="shared" si="6"/>
        <v>190</v>
      </c>
    </row>
    <row r="25" spans="1:15" s="4" customFormat="1" ht="26.25" customHeight="1" x14ac:dyDescent="0.25">
      <c r="A25" s="20">
        <v>16</v>
      </c>
      <c r="B25" s="41" t="s">
        <v>34</v>
      </c>
      <c r="C25" s="42" t="s">
        <v>31</v>
      </c>
      <c r="D25" s="42">
        <v>3.8</v>
      </c>
      <c r="E25" s="39">
        <v>150</v>
      </c>
      <c r="F25" s="28">
        <f t="shared" si="7"/>
        <v>570</v>
      </c>
      <c r="G25" s="28">
        <v>150</v>
      </c>
      <c r="H25" s="28">
        <f t="shared" si="0"/>
        <v>570</v>
      </c>
      <c r="I25" s="28">
        <v>150</v>
      </c>
      <c r="J25" s="28">
        <f t="shared" si="1"/>
        <v>570</v>
      </c>
      <c r="K25" s="28">
        <f t="shared" si="2"/>
        <v>150</v>
      </c>
      <c r="L25" s="28">
        <f t="shared" si="3"/>
        <v>570</v>
      </c>
      <c r="M25" s="33">
        <f t="shared" si="4"/>
        <v>0</v>
      </c>
      <c r="N25" s="28">
        <f t="shared" si="5"/>
        <v>0</v>
      </c>
      <c r="O25" s="28">
        <f t="shared" si="6"/>
        <v>570</v>
      </c>
    </row>
    <row r="26" spans="1:15" s="4" customFormat="1" ht="26.25" customHeight="1" x14ac:dyDescent="0.25">
      <c r="A26" s="20">
        <v>17</v>
      </c>
      <c r="B26" s="41" t="s">
        <v>35</v>
      </c>
      <c r="C26" s="42" t="s">
        <v>31</v>
      </c>
      <c r="D26" s="42">
        <v>3.8</v>
      </c>
      <c r="E26" s="39">
        <v>600</v>
      </c>
      <c r="F26" s="28">
        <f t="shared" si="7"/>
        <v>2280</v>
      </c>
      <c r="G26" s="28">
        <v>600</v>
      </c>
      <c r="H26" s="28">
        <f t="shared" si="0"/>
        <v>2280</v>
      </c>
      <c r="I26" s="28">
        <v>600</v>
      </c>
      <c r="J26" s="28">
        <f t="shared" si="1"/>
        <v>2280</v>
      </c>
      <c r="K26" s="28">
        <f t="shared" si="2"/>
        <v>600</v>
      </c>
      <c r="L26" s="28">
        <f t="shared" si="3"/>
        <v>2280</v>
      </c>
      <c r="M26" s="33">
        <f t="shared" si="4"/>
        <v>0</v>
      </c>
      <c r="N26" s="28">
        <f t="shared" si="5"/>
        <v>0</v>
      </c>
      <c r="O26" s="28">
        <f t="shared" si="6"/>
        <v>2280</v>
      </c>
    </row>
    <row r="27" spans="1:15" s="4" customFormat="1" ht="26.25" customHeight="1" x14ac:dyDescent="0.25">
      <c r="A27" s="20">
        <v>18</v>
      </c>
      <c r="B27" s="41" t="s">
        <v>36</v>
      </c>
      <c r="C27" s="42" t="s">
        <v>31</v>
      </c>
      <c r="D27" s="42">
        <v>3.8</v>
      </c>
      <c r="E27" s="39">
        <v>200</v>
      </c>
      <c r="F27" s="28">
        <f t="shared" si="7"/>
        <v>760</v>
      </c>
      <c r="G27" s="28">
        <v>200</v>
      </c>
      <c r="H27" s="28">
        <f t="shared" si="0"/>
        <v>760</v>
      </c>
      <c r="I27" s="28">
        <v>200</v>
      </c>
      <c r="J27" s="28">
        <f t="shared" si="1"/>
        <v>760</v>
      </c>
      <c r="K27" s="28">
        <f t="shared" si="2"/>
        <v>200</v>
      </c>
      <c r="L27" s="28">
        <f t="shared" si="3"/>
        <v>760</v>
      </c>
      <c r="M27" s="33">
        <f t="shared" si="4"/>
        <v>0</v>
      </c>
      <c r="N27" s="28">
        <f t="shared" si="5"/>
        <v>0</v>
      </c>
      <c r="O27" s="28">
        <f t="shared" si="6"/>
        <v>760</v>
      </c>
    </row>
    <row r="28" spans="1:15" s="4" customFormat="1" ht="26.25" customHeight="1" x14ac:dyDescent="0.25">
      <c r="A28" s="20">
        <v>19</v>
      </c>
      <c r="B28" s="41" t="s">
        <v>37</v>
      </c>
      <c r="C28" s="42" t="s">
        <v>31</v>
      </c>
      <c r="D28" s="42">
        <v>20</v>
      </c>
      <c r="E28" s="39">
        <v>700</v>
      </c>
      <c r="F28" s="28">
        <f t="shared" si="7"/>
        <v>14000</v>
      </c>
      <c r="G28" s="28">
        <v>700</v>
      </c>
      <c r="H28" s="28">
        <f t="shared" si="0"/>
        <v>14000</v>
      </c>
      <c r="I28" s="28">
        <v>700</v>
      </c>
      <c r="J28" s="28">
        <f t="shared" si="1"/>
        <v>14000</v>
      </c>
      <c r="K28" s="28">
        <f t="shared" si="2"/>
        <v>700</v>
      </c>
      <c r="L28" s="28">
        <f t="shared" si="3"/>
        <v>14000</v>
      </c>
      <c r="M28" s="33">
        <f t="shared" si="4"/>
        <v>0</v>
      </c>
      <c r="N28" s="28">
        <f t="shared" si="5"/>
        <v>0</v>
      </c>
      <c r="O28" s="28">
        <f t="shared" si="6"/>
        <v>14000</v>
      </c>
    </row>
    <row r="29" spans="1:15" s="4" customFormat="1" ht="26.25" customHeight="1" x14ac:dyDescent="0.25">
      <c r="A29" s="20">
        <v>20</v>
      </c>
      <c r="B29" s="41" t="s">
        <v>38</v>
      </c>
      <c r="C29" s="42" t="s">
        <v>31</v>
      </c>
      <c r="D29" s="42">
        <v>20</v>
      </c>
      <c r="E29" s="39">
        <v>200</v>
      </c>
      <c r="F29" s="28">
        <f t="shared" si="7"/>
        <v>4000</v>
      </c>
      <c r="G29" s="28">
        <v>200</v>
      </c>
      <c r="H29" s="28">
        <f t="shared" si="0"/>
        <v>4000</v>
      </c>
      <c r="I29" s="28">
        <v>200</v>
      </c>
      <c r="J29" s="28">
        <f t="shared" si="1"/>
        <v>4000</v>
      </c>
      <c r="K29" s="28">
        <f t="shared" si="2"/>
        <v>200</v>
      </c>
      <c r="L29" s="28">
        <f t="shared" si="3"/>
        <v>4000</v>
      </c>
      <c r="M29" s="33">
        <f t="shared" si="4"/>
        <v>0</v>
      </c>
      <c r="N29" s="28">
        <f t="shared" si="5"/>
        <v>0</v>
      </c>
      <c r="O29" s="28">
        <f t="shared" si="6"/>
        <v>4000</v>
      </c>
    </row>
    <row r="30" spans="1:15" s="4" customFormat="1" ht="26.25" customHeight="1" x14ac:dyDescent="0.25">
      <c r="A30" s="20">
        <v>21</v>
      </c>
      <c r="B30" s="41" t="s">
        <v>46</v>
      </c>
      <c r="C30" s="42" t="s">
        <v>47</v>
      </c>
      <c r="D30" s="42">
        <v>2</v>
      </c>
      <c r="E30" s="39">
        <v>500</v>
      </c>
      <c r="F30" s="28">
        <f t="shared" si="7"/>
        <v>1000</v>
      </c>
      <c r="G30" s="28">
        <v>500</v>
      </c>
      <c r="H30" s="28">
        <f t="shared" si="0"/>
        <v>1000</v>
      </c>
      <c r="I30" s="28">
        <v>500</v>
      </c>
      <c r="J30" s="28">
        <f t="shared" si="1"/>
        <v>1000</v>
      </c>
      <c r="K30" s="28">
        <f t="shared" si="2"/>
        <v>500</v>
      </c>
      <c r="L30" s="28">
        <f t="shared" si="3"/>
        <v>1000</v>
      </c>
      <c r="M30" s="33">
        <f t="shared" si="4"/>
        <v>0</v>
      </c>
      <c r="N30" s="28">
        <f t="shared" si="5"/>
        <v>0</v>
      </c>
      <c r="O30" s="28">
        <f t="shared" si="6"/>
        <v>1000</v>
      </c>
    </row>
    <row r="31" spans="1:15" s="4" customFormat="1" ht="26.25" customHeight="1" x14ac:dyDescent="0.25">
      <c r="A31" s="20">
        <v>22</v>
      </c>
      <c r="B31" s="41" t="s">
        <v>42</v>
      </c>
      <c r="C31" s="42" t="s">
        <v>31</v>
      </c>
      <c r="D31" s="42">
        <v>3.8</v>
      </c>
      <c r="E31" s="39">
        <v>800</v>
      </c>
      <c r="F31" s="28">
        <f t="shared" si="7"/>
        <v>3040</v>
      </c>
      <c r="G31" s="28">
        <v>750</v>
      </c>
      <c r="H31" s="28">
        <f t="shared" si="0"/>
        <v>2850</v>
      </c>
      <c r="I31" s="28">
        <v>750</v>
      </c>
      <c r="J31" s="28">
        <f t="shared" si="1"/>
        <v>2850</v>
      </c>
      <c r="K31" s="28">
        <f t="shared" si="2"/>
        <v>766.66666666666663</v>
      </c>
      <c r="L31" s="28">
        <f t="shared" si="3"/>
        <v>2913.3333333333335</v>
      </c>
      <c r="M31" s="33">
        <f t="shared" si="4"/>
        <v>109.6965511460289</v>
      </c>
      <c r="N31" s="28">
        <f t="shared" si="5"/>
        <v>3.765327842541037</v>
      </c>
      <c r="O31" s="28">
        <f t="shared" si="6"/>
        <v>2913.3333333333335</v>
      </c>
    </row>
    <row r="32" spans="1:15" s="4" customFormat="1" ht="26.25" customHeight="1" x14ac:dyDescent="0.25">
      <c r="A32" s="20">
        <v>23</v>
      </c>
      <c r="B32" s="35" t="s">
        <v>49</v>
      </c>
      <c r="C32" s="27"/>
      <c r="D32" s="27"/>
      <c r="E32" s="39"/>
      <c r="F32" s="28"/>
      <c r="G32" s="28"/>
      <c r="H32" s="28"/>
      <c r="I32" s="28"/>
      <c r="J32" s="28"/>
      <c r="K32" s="28"/>
      <c r="L32" s="28"/>
      <c r="M32" s="33"/>
      <c r="N32" s="28"/>
      <c r="O32" s="28"/>
    </row>
    <row r="33" spans="1:15" s="4" customFormat="1" ht="26.25" customHeight="1" x14ac:dyDescent="0.25">
      <c r="A33" s="20">
        <v>24</v>
      </c>
      <c r="B33" s="41" t="s">
        <v>45</v>
      </c>
      <c r="C33" s="42" t="s">
        <v>31</v>
      </c>
      <c r="D33" s="42">
        <v>26</v>
      </c>
      <c r="E33" s="39">
        <v>50</v>
      </c>
      <c r="F33" s="28">
        <f t="shared" si="7"/>
        <v>1300</v>
      </c>
      <c r="G33" s="28">
        <v>50</v>
      </c>
      <c r="H33" s="28">
        <f t="shared" si="0"/>
        <v>1300</v>
      </c>
      <c r="I33" s="28">
        <v>70</v>
      </c>
      <c r="J33" s="28">
        <f t="shared" si="1"/>
        <v>1820</v>
      </c>
      <c r="K33" s="28">
        <f t="shared" si="2"/>
        <v>56.666666666666664</v>
      </c>
      <c r="L33" s="28">
        <f t="shared" si="3"/>
        <v>1473.3333333333333</v>
      </c>
      <c r="M33" s="33">
        <f t="shared" si="4"/>
        <v>300.22213997860564</v>
      </c>
      <c r="N33" s="28">
        <f t="shared" si="5"/>
        <v>20.377068324339749</v>
      </c>
      <c r="O33" s="28">
        <f t="shared" si="6"/>
        <v>1473.3333333333333</v>
      </c>
    </row>
    <row r="34" spans="1:15" s="4" customFormat="1" ht="26.25" customHeight="1" x14ac:dyDescent="0.25">
      <c r="A34" s="20">
        <v>25</v>
      </c>
      <c r="B34" s="41" t="s">
        <v>32</v>
      </c>
      <c r="C34" s="42" t="s">
        <v>31</v>
      </c>
      <c r="D34" s="42">
        <v>26</v>
      </c>
      <c r="E34" s="39">
        <v>450</v>
      </c>
      <c r="F34" s="28">
        <f t="shared" si="7"/>
        <v>11700</v>
      </c>
      <c r="G34" s="28">
        <v>450</v>
      </c>
      <c r="H34" s="28">
        <f t="shared" si="0"/>
        <v>11700</v>
      </c>
      <c r="I34" s="28">
        <v>450</v>
      </c>
      <c r="J34" s="28">
        <f t="shared" si="1"/>
        <v>11700</v>
      </c>
      <c r="K34" s="28">
        <f t="shared" si="2"/>
        <v>450</v>
      </c>
      <c r="L34" s="28">
        <f t="shared" si="3"/>
        <v>11700</v>
      </c>
      <c r="M34" s="33">
        <f t="shared" si="4"/>
        <v>0</v>
      </c>
      <c r="N34" s="28">
        <f t="shared" si="5"/>
        <v>0</v>
      </c>
      <c r="O34" s="28">
        <f t="shared" si="6"/>
        <v>11700</v>
      </c>
    </row>
    <row r="35" spans="1:15" s="4" customFormat="1" ht="26.25" customHeight="1" x14ac:dyDescent="0.25">
      <c r="A35" s="20">
        <v>26</v>
      </c>
      <c r="B35" s="41" t="s">
        <v>33</v>
      </c>
      <c r="C35" s="42" t="s">
        <v>31</v>
      </c>
      <c r="D35" s="42">
        <v>4.7</v>
      </c>
      <c r="E35" s="39">
        <v>50</v>
      </c>
      <c r="F35" s="28">
        <f t="shared" si="7"/>
        <v>235</v>
      </c>
      <c r="G35" s="28">
        <v>50</v>
      </c>
      <c r="H35" s="28">
        <f t="shared" si="0"/>
        <v>235</v>
      </c>
      <c r="I35" s="28">
        <v>50</v>
      </c>
      <c r="J35" s="28">
        <f t="shared" si="1"/>
        <v>235</v>
      </c>
      <c r="K35" s="28">
        <f t="shared" si="2"/>
        <v>50</v>
      </c>
      <c r="L35" s="28">
        <f t="shared" si="3"/>
        <v>235</v>
      </c>
      <c r="M35" s="33">
        <f t="shared" si="4"/>
        <v>0</v>
      </c>
      <c r="N35" s="28">
        <f t="shared" si="5"/>
        <v>0</v>
      </c>
      <c r="O35" s="28">
        <f t="shared" si="6"/>
        <v>235</v>
      </c>
    </row>
    <row r="36" spans="1:15" s="4" customFormat="1" ht="26.25" customHeight="1" x14ac:dyDescent="0.25">
      <c r="A36" s="20">
        <v>27</v>
      </c>
      <c r="B36" s="41" t="s">
        <v>34</v>
      </c>
      <c r="C36" s="42" t="s">
        <v>31</v>
      </c>
      <c r="D36" s="42">
        <v>4.7</v>
      </c>
      <c r="E36" s="39">
        <v>150</v>
      </c>
      <c r="F36" s="28">
        <f t="shared" si="7"/>
        <v>705</v>
      </c>
      <c r="G36" s="28">
        <v>150</v>
      </c>
      <c r="H36" s="28">
        <f t="shared" si="0"/>
        <v>705</v>
      </c>
      <c r="I36" s="28">
        <v>150</v>
      </c>
      <c r="J36" s="28">
        <f t="shared" si="1"/>
        <v>705</v>
      </c>
      <c r="K36" s="28">
        <f t="shared" si="2"/>
        <v>150</v>
      </c>
      <c r="L36" s="28">
        <f t="shared" si="3"/>
        <v>705</v>
      </c>
      <c r="M36" s="33">
        <f t="shared" si="4"/>
        <v>0</v>
      </c>
      <c r="N36" s="28">
        <f t="shared" si="5"/>
        <v>0</v>
      </c>
      <c r="O36" s="28">
        <f t="shared" si="6"/>
        <v>705</v>
      </c>
    </row>
    <row r="37" spans="1:15" s="4" customFormat="1" ht="26.25" customHeight="1" x14ac:dyDescent="0.25">
      <c r="A37" s="20">
        <v>28</v>
      </c>
      <c r="B37" s="41" t="s">
        <v>35</v>
      </c>
      <c r="C37" s="42" t="s">
        <v>31</v>
      </c>
      <c r="D37" s="42">
        <v>4.7</v>
      </c>
      <c r="E37" s="39">
        <v>600</v>
      </c>
      <c r="F37" s="28">
        <f t="shared" si="7"/>
        <v>2820</v>
      </c>
      <c r="G37" s="28">
        <v>600</v>
      </c>
      <c r="H37" s="28">
        <f t="shared" si="0"/>
        <v>2820</v>
      </c>
      <c r="I37" s="28">
        <v>600</v>
      </c>
      <c r="J37" s="28">
        <f t="shared" si="1"/>
        <v>2820</v>
      </c>
      <c r="K37" s="28">
        <f t="shared" si="2"/>
        <v>600</v>
      </c>
      <c r="L37" s="28">
        <f t="shared" si="3"/>
        <v>2820</v>
      </c>
      <c r="M37" s="33">
        <f t="shared" si="4"/>
        <v>0</v>
      </c>
      <c r="N37" s="28">
        <f t="shared" si="5"/>
        <v>0</v>
      </c>
      <c r="O37" s="28">
        <f t="shared" si="6"/>
        <v>2820</v>
      </c>
    </row>
    <row r="38" spans="1:15" s="4" customFormat="1" ht="26.25" customHeight="1" x14ac:dyDescent="0.25">
      <c r="A38" s="20">
        <v>29</v>
      </c>
      <c r="B38" s="41" t="s">
        <v>36</v>
      </c>
      <c r="C38" s="42" t="s">
        <v>31</v>
      </c>
      <c r="D38" s="42">
        <v>4.7</v>
      </c>
      <c r="E38" s="39">
        <v>200</v>
      </c>
      <c r="F38" s="28">
        <f t="shared" si="7"/>
        <v>940</v>
      </c>
      <c r="G38" s="28">
        <v>200</v>
      </c>
      <c r="H38" s="28">
        <f t="shared" si="0"/>
        <v>940</v>
      </c>
      <c r="I38" s="28">
        <v>200</v>
      </c>
      <c r="J38" s="28">
        <f t="shared" si="1"/>
        <v>940</v>
      </c>
      <c r="K38" s="28">
        <f t="shared" si="2"/>
        <v>200</v>
      </c>
      <c r="L38" s="28">
        <f t="shared" si="3"/>
        <v>940</v>
      </c>
      <c r="M38" s="33">
        <f t="shared" si="4"/>
        <v>0</v>
      </c>
      <c r="N38" s="28">
        <f t="shared" si="5"/>
        <v>0</v>
      </c>
      <c r="O38" s="28">
        <f t="shared" si="6"/>
        <v>940</v>
      </c>
    </row>
    <row r="39" spans="1:15" s="4" customFormat="1" ht="26.25" customHeight="1" x14ac:dyDescent="0.25">
      <c r="A39" s="20">
        <v>30</v>
      </c>
      <c r="B39" s="41" t="s">
        <v>37</v>
      </c>
      <c r="C39" s="42" t="s">
        <v>31</v>
      </c>
      <c r="D39" s="42">
        <v>26</v>
      </c>
      <c r="E39" s="39">
        <v>700</v>
      </c>
      <c r="F39" s="28">
        <f t="shared" si="7"/>
        <v>18200</v>
      </c>
      <c r="G39" s="28">
        <v>700</v>
      </c>
      <c r="H39" s="28">
        <f t="shared" si="0"/>
        <v>18200</v>
      </c>
      <c r="I39" s="28">
        <v>700</v>
      </c>
      <c r="J39" s="28">
        <f t="shared" si="1"/>
        <v>18200</v>
      </c>
      <c r="K39" s="28">
        <f t="shared" si="2"/>
        <v>700</v>
      </c>
      <c r="L39" s="28">
        <f t="shared" si="3"/>
        <v>18200</v>
      </c>
      <c r="M39" s="33">
        <f t="shared" si="4"/>
        <v>0</v>
      </c>
      <c r="N39" s="28">
        <f t="shared" si="5"/>
        <v>0</v>
      </c>
      <c r="O39" s="28">
        <f t="shared" si="6"/>
        <v>18200</v>
      </c>
    </row>
    <row r="40" spans="1:15" s="4" customFormat="1" ht="26.25" customHeight="1" x14ac:dyDescent="0.25">
      <c r="A40" s="20">
        <v>31</v>
      </c>
      <c r="B40" s="41" t="s">
        <v>38</v>
      </c>
      <c r="C40" s="42" t="s">
        <v>31</v>
      </c>
      <c r="D40" s="42">
        <v>26</v>
      </c>
      <c r="E40" s="39">
        <v>200</v>
      </c>
      <c r="F40" s="28">
        <f t="shared" si="7"/>
        <v>5200</v>
      </c>
      <c r="G40" s="28">
        <v>200</v>
      </c>
      <c r="H40" s="28">
        <f t="shared" si="0"/>
        <v>5200</v>
      </c>
      <c r="I40" s="28">
        <v>200</v>
      </c>
      <c r="J40" s="28">
        <f t="shared" si="1"/>
        <v>5200</v>
      </c>
      <c r="K40" s="28">
        <f t="shared" si="2"/>
        <v>200</v>
      </c>
      <c r="L40" s="28">
        <f t="shared" si="3"/>
        <v>5200</v>
      </c>
      <c r="M40" s="33">
        <f t="shared" si="4"/>
        <v>0</v>
      </c>
      <c r="N40" s="28">
        <f t="shared" si="5"/>
        <v>0</v>
      </c>
      <c r="O40" s="28">
        <f t="shared" si="6"/>
        <v>5200</v>
      </c>
    </row>
    <row r="41" spans="1:15" s="4" customFormat="1" ht="26.25" customHeight="1" x14ac:dyDescent="0.25">
      <c r="A41" s="20">
        <v>32</v>
      </c>
      <c r="B41" s="41" t="s">
        <v>46</v>
      </c>
      <c r="C41" s="42" t="s">
        <v>18</v>
      </c>
      <c r="D41" s="42">
        <v>1</v>
      </c>
      <c r="E41" s="39">
        <v>500</v>
      </c>
      <c r="F41" s="28">
        <f t="shared" si="7"/>
        <v>500</v>
      </c>
      <c r="G41" s="28">
        <v>500</v>
      </c>
      <c r="H41" s="28">
        <f t="shared" si="0"/>
        <v>500</v>
      </c>
      <c r="I41" s="28">
        <v>500</v>
      </c>
      <c r="J41" s="28">
        <f t="shared" si="1"/>
        <v>500</v>
      </c>
      <c r="K41" s="28">
        <f t="shared" si="2"/>
        <v>500</v>
      </c>
      <c r="L41" s="28">
        <f t="shared" si="3"/>
        <v>500</v>
      </c>
      <c r="M41" s="33">
        <f t="shared" si="4"/>
        <v>0</v>
      </c>
      <c r="N41" s="28">
        <f t="shared" si="5"/>
        <v>0</v>
      </c>
      <c r="O41" s="28">
        <f t="shared" si="6"/>
        <v>500</v>
      </c>
    </row>
    <row r="42" spans="1:15" s="4" customFormat="1" ht="26.25" customHeight="1" x14ac:dyDescent="0.25">
      <c r="A42" s="20">
        <v>33</v>
      </c>
      <c r="B42" s="41" t="s">
        <v>48</v>
      </c>
      <c r="C42" s="42" t="s">
        <v>18</v>
      </c>
      <c r="D42" s="42">
        <v>1</v>
      </c>
      <c r="E42" s="39">
        <v>500</v>
      </c>
      <c r="F42" s="28">
        <f t="shared" si="7"/>
        <v>500</v>
      </c>
      <c r="G42" s="28">
        <v>500</v>
      </c>
      <c r="H42" s="28">
        <f t="shared" si="0"/>
        <v>500</v>
      </c>
      <c r="I42" s="28">
        <v>500</v>
      </c>
      <c r="J42" s="28">
        <f t="shared" si="1"/>
        <v>500</v>
      </c>
      <c r="K42" s="28">
        <f t="shared" si="2"/>
        <v>500</v>
      </c>
      <c r="L42" s="28">
        <f t="shared" si="3"/>
        <v>500</v>
      </c>
      <c r="M42" s="33">
        <f t="shared" si="4"/>
        <v>0</v>
      </c>
      <c r="N42" s="28">
        <f t="shared" si="5"/>
        <v>0</v>
      </c>
      <c r="O42" s="28">
        <f t="shared" si="6"/>
        <v>500</v>
      </c>
    </row>
    <row r="43" spans="1:15" s="4" customFormat="1" ht="26.25" customHeight="1" x14ac:dyDescent="0.25">
      <c r="A43" s="20">
        <v>34</v>
      </c>
      <c r="B43" s="41" t="s">
        <v>42</v>
      </c>
      <c r="C43" s="42" t="s">
        <v>31</v>
      </c>
      <c r="D43" s="42">
        <v>4.7</v>
      </c>
      <c r="E43" s="39">
        <v>800</v>
      </c>
      <c r="F43" s="28">
        <f t="shared" si="7"/>
        <v>3760</v>
      </c>
      <c r="G43" s="28">
        <v>750</v>
      </c>
      <c r="H43" s="28">
        <f t="shared" si="0"/>
        <v>3525</v>
      </c>
      <c r="I43" s="28">
        <v>750</v>
      </c>
      <c r="J43" s="28">
        <f t="shared" si="1"/>
        <v>3525</v>
      </c>
      <c r="K43" s="28">
        <f t="shared" si="2"/>
        <v>766.66666666666663</v>
      </c>
      <c r="L43" s="28">
        <f t="shared" si="3"/>
        <v>3603.3333333333335</v>
      </c>
      <c r="M43" s="33">
        <f t="shared" si="4"/>
        <v>135.67731325956206</v>
      </c>
      <c r="N43" s="28">
        <f t="shared" si="5"/>
        <v>3.765327842541037</v>
      </c>
      <c r="O43" s="28">
        <f t="shared" si="6"/>
        <v>3603.3333333333335</v>
      </c>
    </row>
    <row r="44" spans="1:15" s="4" customFormat="1" ht="26.25" customHeight="1" x14ac:dyDescent="0.25">
      <c r="A44" s="20">
        <v>35</v>
      </c>
      <c r="B44" s="35" t="s">
        <v>50</v>
      </c>
      <c r="C44" s="27"/>
      <c r="D44" s="27"/>
      <c r="E44" s="39"/>
      <c r="F44" s="28"/>
      <c r="G44" s="28"/>
      <c r="H44" s="28"/>
      <c r="I44" s="28"/>
      <c r="J44" s="28"/>
      <c r="K44" s="28"/>
      <c r="L44" s="28"/>
      <c r="M44" s="33"/>
      <c r="N44" s="28"/>
      <c r="O44" s="28"/>
    </row>
    <row r="45" spans="1:15" s="4" customFormat="1" ht="26.25" customHeight="1" x14ac:dyDescent="0.25">
      <c r="A45" s="20">
        <v>36</v>
      </c>
      <c r="B45" s="41" t="s">
        <v>30</v>
      </c>
      <c r="C45" s="42" t="s">
        <v>31</v>
      </c>
      <c r="D45" s="42">
        <v>54</v>
      </c>
      <c r="E45" s="39">
        <v>50</v>
      </c>
      <c r="F45" s="28">
        <f t="shared" si="7"/>
        <v>2700</v>
      </c>
      <c r="G45" s="28">
        <v>50</v>
      </c>
      <c r="H45" s="28">
        <f t="shared" si="0"/>
        <v>2700</v>
      </c>
      <c r="I45" s="28">
        <v>70</v>
      </c>
      <c r="J45" s="28">
        <f t="shared" si="1"/>
        <v>3780</v>
      </c>
      <c r="K45" s="28">
        <f t="shared" si="2"/>
        <v>56.666666666666664</v>
      </c>
      <c r="L45" s="28">
        <f t="shared" si="3"/>
        <v>3060</v>
      </c>
      <c r="M45" s="33">
        <f t="shared" si="4"/>
        <v>623.53829072479584</v>
      </c>
      <c r="N45" s="28">
        <f t="shared" si="5"/>
        <v>20.377068324339735</v>
      </c>
      <c r="O45" s="28">
        <f t="shared" si="6"/>
        <v>3060</v>
      </c>
    </row>
    <row r="46" spans="1:15" s="4" customFormat="1" ht="26.25" customHeight="1" x14ac:dyDescent="0.25">
      <c r="A46" s="20">
        <v>37</v>
      </c>
      <c r="B46" s="41" t="s">
        <v>32</v>
      </c>
      <c r="C46" s="42" t="s">
        <v>31</v>
      </c>
      <c r="D46" s="42">
        <v>54</v>
      </c>
      <c r="E46" s="39">
        <v>450</v>
      </c>
      <c r="F46" s="28">
        <f t="shared" si="7"/>
        <v>24300</v>
      </c>
      <c r="G46" s="28">
        <v>450</v>
      </c>
      <c r="H46" s="28">
        <f t="shared" si="0"/>
        <v>24300</v>
      </c>
      <c r="I46" s="28">
        <v>450</v>
      </c>
      <c r="J46" s="28">
        <f t="shared" si="1"/>
        <v>24300</v>
      </c>
      <c r="K46" s="28">
        <f t="shared" si="2"/>
        <v>450</v>
      </c>
      <c r="L46" s="28">
        <f t="shared" si="3"/>
        <v>24300</v>
      </c>
      <c r="M46" s="33">
        <f t="shared" si="4"/>
        <v>0</v>
      </c>
      <c r="N46" s="28">
        <f t="shared" si="5"/>
        <v>0</v>
      </c>
      <c r="O46" s="28">
        <f t="shared" si="6"/>
        <v>24300</v>
      </c>
    </row>
    <row r="47" spans="1:15" s="4" customFormat="1" ht="26.25" customHeight="1" x14ac:dyDescent="0.25">
      <c r="A47" s="20">
        <v>38</v>
      </c>
      <c r="B47" s="41" t="s">
        <v>33</v>
      </c>
      <c r="C47" s="42" t="s">
        <v>31</v>
      </c>
      <c r="D47" s="42">
        <v>19</v>
      </c>
      <c r="E47" s="39">
        <v>50</v>
      </c>
      <c r="F47" s="28">
        <f t="shared" si="7"/>
        <v>950</v>
      </c>
      <c r="G47" s="28">
        <v>50</v>
      </c>
      <c r="H47" s="28">
        <f t="shared" si="0"/>
        <v>950</v>
      </c>
      <c r="I47" s="28">
        <v>50</v>
      </c>
      <c r="J47" s="28">
        <f t="shared" si="1"/>
        <v>950</v>
      </c>
      <c r="K47" s="28">
        <f t="shared" si="2"/>
        <v>50</v>
      </c>
      <c r="L47" s="28">
        <f t="shared" si="3"/>
        <v>950</v>
      </c>
      <c r="M47" s="33">
        <f t="shared" si="4"/>
        <v>0</v>
      </c>
      <c r="N47" s="28">
        <f t="shared" si="5"/>
        <v>0</v>
      </c>
      <c r="O47" s="28">
        <f t="shared" si="6"/>
        <v>950</v>
      </c>
    </row>
    <row r="48" spans="1:15" s="4" customFormat="1" ht="26.25" customHeight="1" x14ac:dyDescent="0.25">
      <c r="A48" s="20">
        <v>39</v>
      </c>
      <c r="B48" s="41" t="s">
        <v>34</v>
      </c>
      <c r="C48" s="42" t="s">
        <v>31</v>
      </c>
      <c r="D48" s="42">
        <v>19</v>
      </c>
      <c r="E48" s="39">
        <v>150</v>
      </c>
      <c r="F48" s="28">
        <f t="shared" si="7"/>
        <v>2850</v>
      </c>
      <c r="G48" s="28">
        <v>150</v>
      </c>
      <c r="H48" s="28">
        <f t="shared" si="0"/>
        <v>2850</v>
      </c>
      <c r="I48" s="28">
        <v>150</v>
      </c>
      <c r="J48" s="28">
        <f t="shared" si="1"/>
        <v>2850</v>
      </c>
      <c r="K48" s="28">
        <f t="shared" si="2"/>
        <v>150</v>
      </c>
      <c r="L48" s="28">
        <f t="shared" si="3"/>
        <v>2850</v>
      </c>
      <c r="M48" s="33">
        <f t="shared" si="4"/>
        <v>0</v>
      </c>
      <c r="N48" s="28">
        <f t="shared" si="5"/>
        <v>0</v>
      </c>
      <c r="O48" s="28">
        <f t="shared" si="6"/>
        <v>2850</v>
      </c>
    </row>
    <row r="49" spans="1:15" s="4" customFormat="1" ht="26.25" customHeight="1" x14ac:dyDescent="0.25">
      <c r="A49" s="20">
        <v>40</v>
      </c>
      <c r="B49" s="41" t="s">
        <v>35</v>
      </c>
      <c r="C49" s="42" t="s">
        <v>31</v>
      </c>
      <c r="D49" s="42">
        <v>19</v>
      </c>
      <c r="E49" s="39">
        <v>600</v>
      </c>
      <c r="F49" s="28">
        <f t="shared" si="7"/>
        <v>11400</v>
      </c>
      <c r="G49" s="28">
        <v>600</v>
      </c>
      <c r="H49" s="28">
        <f t="shared" si="0"/>
        <v>11400</v>
      </c>
      <c r="I49" s="28">
        <v>600</v>
      </c>
      <c r="J49" s="28">
        <f t="shared" si="1"/>
        <v>11400</v>
      </c>
      <c r="K49" s="28">
        <f t="shared" si="2"/>
        <v>600</v>
      </c>
      <c r="L49" s="28">
        <f t="shared" si="3"/>
        <v>11400</v>
      </c>
      <c r="M49" s="33">
        <f t="shared" si="4"/>
        <v>0</v>
      </c>
      <c r="N49" s="28">
        <f t="shared" si="5"/>
        <v>0</v>
      </c>
      <c r="O49" s="28">
        <f t="shared" si="6"/>
        <v>11400</v>
      </c>
    </row>
    <row r="50" spans="1:15" s="4" customFormat="1" ht="26.25" customHeight="1" x14ac:dyDescent="0.25">
      <c r="A50" s="20">
        <v>41</v>
      </c>
      <c r="B50" s="41" t="s">
        <v>36</v>
      </c>
      <c r="C50" s="42" t="s">
        <v>31</v>
      </c>
      <c r="D50" s="42">
        <v>19</v>
      </c>
      <c r="E50" s="39">
        <v>200</v>
      </c>
      <c r="F50" s="28">
        <f t="shared" si="7"/>
        <v>3800</v>
      </c>
      <c r="G50" s="28">
        <v>200</v>
      </c>
      <c r="H50" s="28">
        <f t="shared" si="0"/>
        <v>3800</v>
      </c>
      <c r="I50" s="28">
        <v>200</v>
      </c>
      <c r="J50" s="28">
        <f t="shared" si="1"/>
        <v>3800</v>
      </c>
      <c r="K50" s="28">
        <f t="shared" si="2"/>
        <v>200</v>
      </c>
      <c r="L50" s="28">
        <f t="shared" si="3"/>
        <v>3800</v>
      </c>
      <c r="M50" s="33">
        <f t="shared" si="4"/>
        <v>0</v>
      </c>
      <c r="N50" s="28">
        <f t="shared" si="5"/>
        <v>0</v>
      </c>
      <c r="O50" s="28">
        <f t="shared" si="6"/>
        <v>3800</v>
      </c>
    </row>
    <row r="51" spans="1:15" s="4" customFormat="1" ht="26.25" customHeight="1" x14ac:dyDescent="0.25">
      <c r="A51" s="20">
        <v>42</v>
      </c>
      <c r="B51" s="41" t="s">
        <v>37</v>
      </c>
      <c r="C51" s="42" t="s">
        <v>31</v>
      </c>
      <c r="D51" s="42">
        <v>54</v>
      </c>
      <c r="E51" s="39">
        <v>700</v>
      </c>
      <c r="F51" s="28">
        <f t="shared" si="7"/>
        <v>37800</v>
      </c>
      <c r="G51" s="28">
        <v>700</v>
      </c>
      <c r="H51" s="28">
        <f t="shared" si="0"/>
        <v>37800</v>
      </c>
      <c r="I51" s="28">
        <v>700</v>
      </c>
      <c r="J51" s="28">
        <f t="shared" si="1"/>
        <v>37800</v>
      </c>
      <c r="K51" s="28">
        <f t="shared" si="2"/>
        <v>700</v>
      </c>
      <c r="L51" s="28">
        <f t="shared" si="3"/>
        <v>37800</v>
      </c>
      <c r="M51" s="33">
        <f t="shared" si="4"/>
        <v>0</v>
      </c>
      <c r="N51" s="28">
        <f t="shared" si="5"/>
        <v>0</v>
      </c>
      <c r="O51" s="28">
        <f t="shared" si="6"/>
        <v>37800</v>
      </c>
    </row>
    <row r="52" spans="1:15" s="4" customFormat="1" ht="26.25" customHeight="1" x14ac:dyDescent="0.25">
      <c r="A52" s="20">
        <v>43</v>
      </c>
      <c r="B52" s="41" t="s">
        <v>38</v>
      </c>
      <c r="C52" s="42" t="s">
        <v>31</v>
      </c>
      <c r="D52" s="42">
        <v>54</v>
      </c>
      <c r="E52" s="39">
        <v>200</v>
      </c>
      <c r="F52" s="28">
        <f t="shared" si="7"/>
        <v>10800</v>
      </c>
      <c r="G52" s="28">
        <v>200</v>
      </c>
      <c r="H52" s="28">
        <f t="shared" si="0"/>
        <v>10800</v>
      </c>
      <c r="I52" s="28">
        <v>200</v>
      </c>
      <c r="J52" s="28">
        <f t="shared" si="1"/>
        <v>10800</v>
      </c>
      <c r="K52" s="28">
        <f t="shared" si="2"/>
        <v>200</v>
      </c>
      <c r="L52" s="28">
        <f t="shared" si="3"/>
        <v>10800</v>
      </c>
      <c r="M52" s="33">
        <f t="shared" si="4"/>
        <v>0</v>
      </c>
      <c r="N52" s="28">
        <f t="shared" si="5"/>
        <v>0</v>
      </c>
      <c r="O52" s="28">
        <f t="shared" si="6"/>
        <v>10800</v>
      </c>
    </row>
    <row r="53" spans="1:15" s="4" customFormat="1" ht="26.25" customHeight="1" x14ac:dyDescent="0.25">
      <c r="A53" s="20">
        <v>44</v>
      </c>
      <c r="B53" s="41" t="s">
        <v>51</v>
      </c>
      <c r="C53" s="42" t="s">
        <v>18</v>
      </c>
      <c r="D53" s="42">
        <v>3</v>
      </c>
      <c r="E53" s="39">
        <v>500</v>
      </c>
      <c r="F53" s="28">
        <f t="shared" si="7"/>
        <v>1500</v>
      </c>
      <c r="G53" s="28">
        <v>500</v>
      </c>
      <c r="H53" s="28">
        <f t="shared" si="0"/>
        <v>1500</v>
      </c>
      <c r="I53" s="28">
        <v>500</v>
      </c>
      <c r="J53" s="28">
        <f t="shared" si="1"/>
        <v>1500</v>
      </c>
      <c r="K53" s="28">
        <f t="shared" si="2"/>
        <v>500</v>
      </c>
      <c r="L53" s="28">
        <f t="shared" si="3"/>
        <v>1500</v>
      </c>
      <c r="M53" s="33">
        <f t="shared" si="4"/>
        <v>0</v>
      </c>
      <c r="N53" s="28">
        <f t="shared" si="5"/>
        <v>0</v>
      </c>
      <c r="O53" s="28">
        <f t="shared" si="6"/>
        <v>1500</v>
      </c>
    </row>
    <row r="54" spans="1:15" s="4" customFormat="1" ht="26.25" customHeight="1" x14ac:dyDescent="0.25">
      <c r="A54" s="20">
        <v>45</v>
      </c>
      <c r="B54" s="41" t="s">
        <v>48</v>
      </c>
      <c r="C54" s="42" t="s">
        <v>18</v>
      </c>
      <c r="D54" s="42">
        <v>5</v>
      </c>
      <c r="E54" s="39">
        <v>500</v>
      </c>
      <c r="F54" s="28">
        <f t="shared" si="7"/>
        <v>2500</v>
      </c>
      <c r="G54" s="28">
        <v>500</v>
      </c>
      <c r="H54" s="28">
        <f t="shared" si="0"/>
        <v>2500</v>
      </c>
      <c r="I54" s="28">
        <v>500</v>
      </c>
      <c r="J54" s="28">
        <f t="shared" si="1"/>
        <v>2500</v>
      </c>
      <c r="K54" s="28">
        <f t="shared" si="2"/>
        <v>500</v>
      </c>
      <c r="L54" s="28">
        <f t="shared" si="3"/>
        <v>2500</v>
      </c>
      <c r="M54" s="33">
        <f t="shared" si="4"/>
        <v>0</v>
      </c>
      <c r="N54" s="28">
        <f t="shared" si="5"/>
        <v>0</v>
      </c>
      <c r="O54" s="28">
        <f t="shared" si="6"/>
        <v>2500</v>
      </c>
    </row>
    <row r="55" spans="1:15" s="4" customFormat="1" ht="26.25" customHeight="1" x14ac:dyDescent="0.25">
      <c r="A55" s="20">
        <v>46</v>
      </c>
      <c r="B55" s="41" t="s">
        <v>42</v>
      </c>
      <c r="C55" s="42" t="s">
        <v>31</v>
      </c>
      <c r="D55" s="42">
        <v>19</v>
      </c>
      <c r="E55" s="39">
        <v>800</v>
      </c>
      <c r="F55" s="28">
        <f t="shared" si="7"/>
        <v>15200</v>
      </c>
      <c r="G55" s="28">
        <v>750</v>
      </c>
      <c r="H55" s="28">
        <f t="shared" si="0"/>
        <v>14250</v>
      </c>
      <c r="I55" s="28">
        <v>750</v>
      </c>
      <c r="J55" s="28">
        <f t="shared" si="1"/>
        <v>14250</v>
      </c>
      <c r="K55" s="28">
        <f t="shared" si="2"/>
        <v>766.66666666666663</v>
      </c>
      <c r="L55" s="28">
        <f t="shared" si="3"/>
        <v>14566.666666666666</v>
      </c>
      <c r="M55" s="33">
        <f t="shared" si="4"/>
        <v>548.4827557301445</v>
      </c>
      <c r="N55" s="28">
        <f t="shared" si="5"/>
        <v>3.7653278425410379</v>
      </c>
      <c r="O55" s="28">
        <f t="shared" si="6"/>
        <v>14566.666666666666</v>
      </c>
    </row>
    <row r="56" spans="1:15" s="4" customFormat="1" ht="26.25" customHeight="1" x14ac:dyDescent="0.25">
      <c r="A56" s="20">
        <v>47</v>
      </c>
      <c r="B56" s="35" t="s">
        <v>52</v>
      </c>
      <c r="C56" s="27"/>
      <c r="D56" s="27"/>
      <c r="E56" s="39"/>
      <c r="F56" s="28"/>
      <c r="G56" s="28"/>
      <c r="H56" s="28"/>
      <c r="I56" s="28"/>
      <c r="J56" s="28"/>
      <c r="K56" s="28"/>
      <c r="L56" s="28"/>
      <c r="M56" s="33"/>
      <c r="N56" s="28"/>
      <c r="O56" s="28"/>
    </row>
    <row r="57" spans="1:15" s="4" customFormat="1" ht="26.25" customHeight="1" x14ac:dyDescent="0.25">
      <c r="A57" s="20">
        <v>48</v>
      </c>
      <c r="B57" s="41" t="s">
        <v>30</v>
      </c>
      <c r="C57" s="42" t="s">
        <v>31</v>
      </c>
      <c r="D57" s="42">
        <v>32</v>
      </c>
      <c r="E57" s="39">
        <v>50</v>
      </c>
      <c r="F57" s="28">
        <f t="shared" si="7"/>
        <v>1600</v>
      </c>
      <c r="G57" s="28">
        <v>50</v>
      </c>
      <c r="H57" s="28">
        <f t="shared" si="0"/>
        <v>1600</v>
      </c>
      <c r="I57" s="28">
        <v>70</v>
      </c>
      <c r="J57" s="28">
        <f t="shared" si="1"/>
        <v>2240</v>
      </c>
      <c r="K57" s="28">
        <f t="shared" si="2"/>
        <v>56.666666666666664</v>
      </c>
      <c r="L57" s="28">
        <f t="shared" si="3"/>
        <v>1813.3333333333333</v>
      </c>
      <c r="M57" s="33">
        <f t="shared" si="4"/>
        <v>369.50417228136007</v>
      </c>
      <c r="N57" s="28">
        <f t="shared" si="5"/>
        <v>20.37706832433971</v>
      </c>
      <c r="O57" s="28">
        <f t="shared" si="6"/>
        <v>1813.3333333333333</v>
      </c>
    </row>
    <row r="58" spans="1:15" s="4" customFormat="1" ht="26.25" customHeight="1" x14ac:dyDescent="0.25">
      <c r="A58" s="20">
        <v>49</v>
      </c>
      <c r="B58" s="41" t="s">
        <v>32</v>
      </c>
      <c r="C58" s="42" t="s">
        <v>31</v>
      </c>
      <c r="D58" s="42">
        <v>32</v>
      </c>
      <c r="E58" s="39">
        <v>450</v>
      </c>
      <c r="F58" s="28">
        <f t="shared" si="7"/>
        <v>14400</v>
      </c>
      <c r="G58" s="28">
        <v>450</v>
      </c>
      <c r="H58" s="28">
        <f t="shared" si="0"/>
        <v>14400</v>
      </c>
      <c r="I58" s="28">
        <v>450</v>
      </c>
      <c r="J58" s="28">
        <f t="shared" si="1"/>
        <v>14400</v>
      </c>
      <c r="K58" s="28">
        <f t="shared" si="2"/>
        <v>450</v>
      </c>
      <c r="L58" s="28">
        <f t="shared" si="3"/>
        <v>14400</v>
      </c>
      <c r="M58" s="33">
        <f t="shared" si="4"/>
        <v>0</v>
      </c>
      <c r="N58" s="28">
        <f t="shared" si="5"/>
        <v>0</v>
      </c>
      <c r="O58" s="28">
        <f t="shared" si="6"/>
        <v>14400</v>
      </c>
    </row>
    <row r="59" spans="1:15" s="4" customFormat="1" ht="26.25" customHeight="1" x14ac:dyDescent="0.25">
      <c r="A59" s="20">
        <v>50</v>
      </c>
      <c r="B59" s="41" t="s">
        <v>33</v>
      </c>
      <c r="C59" s="42" t="s">
        <v>31</v>
      </c>
      <c r="D59" s="42">
        <v>6.8</v>
      </c>
      <c r="E59" s="39">
        <v>50</v>
      </c>
      <c r="F59" s="28">
        <f t="shared" si="7"/>
        <v>340</v>
      </c>
      <c r="G59" s="28">
        <v>50</v>
      </c>
      <c r="H59" s="28">
        <f t="shared" si="0"/>
        <v>340</v>
      </c>
      <c r="I59" s="28">
        <v>50</v>
      </c>
      <c r="J59" s="28">
        <f t="shared" si="1"/>
        <v>340</v>
      </c>
      <c r="K59" s="28">
        <f t="shared" si="2"/>
        <v>50</v>
      </c>
      <c r="L59" s="28">
        <f t="shared" si="3"/>
        <v>340</v>
      </c>
      <c r="M59" s="33">
        <f t="shared" si="4"/>
        <v>0</v>
      </c>
      <c r="N59" s="28">
        <f t="shared" si="5"/>
        <v>0</v>
      </c>
      <c r="O59" s="28">
        <f t="shared" si="6"/>
        <v>340</v>
      </c>
    </row>
    <row r="60" spans="1:15" s="4" customFormat="1" ht="26.25" customHeight="1" x14ac:dyDescent="0.25">
      <c r="A60" s="20">
        <v>51</v>
      </c>
      <c r="B60" s="41" t="s">
        <v>34</v>
      </c>
      <c r="C60" s="42" t="s">
        <v>31</v>
      </c>
      <c r="D60" s="42">
        <v>6.8</v>
      </c>
      <c r="E60" s="39">
        <v>150</v>
      </c>
      <c r="F60" s="28">
        <f t="shared" si="7"/>
        <v>1020</v>
      </c>
      <c r="G60" s="28">
        <v>150</v>
      </c>
      <c r="H60" s="28">
        <f t="shared" si="0"/>
        <v>1020</v>
      </c>
      <c r="I60" s="28">
        <v>150</v>
      </c>
      <c r="J60" s="28">
        <f t="shared" si="1"/>
        <v>1020</v>
      </c>
      <c r="K60" s="28">
        <f t="shared" si="2"/>
        <v>150</v>
      </c>
      <c r="L60" s="28">
        <f t="shared" si="3"/>
        <v>1020</v>
      </c>
      <c r="M60" s="33">
        <f t="shared" si="4"/>
        <v>0</v>
      </c>
      <c r="N60" s="28">
        <f t="shared" si="5"/>
        <v>0</v>
      </c>
      <c r="O60" s="28">
        <f t="shared" si="6"/>
        <v>1020</v>
      </c>
    </row>
    <row r="61" spans="1:15" s="4" customFormat="1" ht="26.25" customHeight="1" x14ac:dyDescent="0.25">
      <c r="A61" s="20">
        <v>52</v>
      </c>
      <c r="B61" s="41" t="s">
        <v>35</v>
      </c>
      <c r="C61" s="42" t="s">
        <v>31</v>
      </c>
      <c r="D61" s="42">
        <v>6.8</v>
      </c>
      <c r="E61" s="39">
        <v>600</v>
      </c>
      <c r="F61" s="28">
        <f t="shared" si="7"/>
        <v>4080</v>
      </c>
      <c r="G61" s="28">
        <v>600</v>
      </c>
      <c r="H61" s="28">
        <f t="shared" si="0"/>
        <v>4080</v>
      </c>
      <c r="I61" s="28">
        <v>600</v>
      </c>
      <c r="J61" s="28">
        <f t="shared" si="1"/>
        <v>4080</v>
      </c>
      <c r="K61" s="28">
        <f t="shared" si="2"/>
        <v>600</v>
      </c>
      <c r="L61" s="28">
        <f t="shared" si="3"/>
        <v>4080</v>
      </c>
      <c r="M61" s="33">
        <f t="shared" si="4"/>
        <v>0</v>
      </c>
      <c r="N61" s="28">
        <f t="shared" si="5"/>
        <v>0</v>
      </c>
      <c r="O61" s="28">
        <f t="shared" si="6"/>
        <v>4080</v>
      </c>
    </row>
    <row r="62" spans="1:15" s="4" customFormat="1" ht="26.25" customHeight="1" x14ac:dyDescent="0.25">
      <c r="A62" s="20">
        <v>53</v>
      </c>
      <c r="B62" s="41" t="s">
        <v>36</v>
      </c>
      <c r="C62" s="42" t="s">
        <v>31</v>
      </c>
      <c r="D62" s="42">
        <v>6.8</v>
      </c>
      <c r="E62" s="39">
        <v>200</v>
      </c>
      <c r="F62" s="28">
        <f t="shared" si="7"/>
        <v>1360</v>
      </c>
      <c r="G62" s="28">
        <v>200</v>
      </c>
      <c r="H62" s="28">
        <f t="shared" si="0"/>
        <v>1360</v>
      </c>
      <c r="I62" s="28">
        <v>200</v>
      </c>
      <c r="J62" s="28">
        <f t="shared" si="1"/>
        <v>1360</v>
      </c>
      <c r="K62" s="28">
        <f t="shared" si="2"/>
        <v>200</v>
      </c>
      <c r="L62" s="28">
        <f t="shared" si="3"/>
        <v>1360</v>
      </c>
      <c r="M62" s="33">
        <f t="shared" si="4"/>
        <v>0</v>
      </c>
      <c r="N62" s="28">
        <f t="shared" si="5"/>
        <v>0</v>
      </c>
      <c r="O62" s="28">
        <f t="shared" si="6"/>
        <v>1360</v>
      </c>
    </row>
    <row r="63" spans="1:15" s="4" customFormat="1" ht="26.25" customHeight="1" x14ac:dyDescent="0.25">
      <c r="A63" s="20">
        <v>54</v>
      </c>
      <c r="B63" s="41" t="s">
        <v>37</v>
      </c>
      <c r="C63" s="42" t="s">
        <v>31</v>
      </c>
      <c r="D63" s="42">
        <v>32</v>
      </c>
      <c r="E63" s="39">
        <v>700</v>
      </c>
      <c r="F63" s="28">
        <f t="shared" si="7"/>
        <v>22400</v>
      </c>
      <c r="G63" s="28">
        <v>700</v>
      </c>
      <c r="H63" s="28">
        <f t="shared" si="0"/>
        <v>22400</v>
      </c>
      <c r="I63" s="28">
        <v>700</v>
      </c>
      <c r="J63" s="28">
        <f t="shared" si="1"/>
        <v>22400</v>
      </c>
      <c r="K63" s="28">
        <f t="shared" si="2"/>
        <v>700</v>
      </c>
      <c r="L63" s="28">
        <f t="shared" si="3"/>
        <v>22400</v>
      </c>
      <c r="M63" s="33">
        <f t="shared" si="4"/>
        <v>0</v>
      </c>
      <c r="N63" s="28">
        <f t="shared" si="5"/>
        <v>0</v>
      </c>
      <c r="O63" s="28">
        <f t="shared" si="6"/>
        <v>22400</v>
      </c>
    </row>
    <row r="64" spans="1:15" s="4" customFormat="1" ht="26.25" customHeight="1" x14ac:dyDescent="0.25">
      <c r="A64" s="20">
        <v>55</v>
      </c>
      <c r="B64" s="41" t="s">
        <v>38</v>
      </c>
      <c r="C64" s="42" t="s">
        <v>31</v>
      </c>
      <c r="D64" s="42">
        <v>32</v>
      </c>
      <c r="E64" s="39">
        <v>200</v>
      </c>
      <c r="F64" s="28">
        <f t="shared" si="7"/>
        <v>6400</v>
      </c>
      <c r="G64" s="28">
        <v>200</v>
      </c>
      <c r="H64" s="28">
        <f t="shared" si="0"/>
        <v>6400</v>
      </c>
      <c r="I64" s="28">
        <v>200</v>
      </c>
      <c r="J64" s="28">
        <f t="shared" si="1"/>
        <v>6400</v>
      </c>
      <c r="K64" s="28">
        <f t="shared" si="2"/>
        <v>200</v>
      </c>
      <c r="L64" s="28">
        <f t="shared" si="3"/>
        <v>6400</v>
      </c>
      <c r="M64" s="33">
        <f t="shared" si="4"/>
        <v>0</v>
      </c>
      <c r="N64" s="28">
        <f t="shared" si="5"/>
        <v>0</v>
      </c>
      <c r="O64" s="28">
        <f t="shared" si="6"/>
        <v>6400</v>
      </c>
    </row>
    <row r="65" spans="1:15" s="4" customFormat="1" ht="26.25" customHeight="1" x14ac:dyDescent="0.25">
      <c r="A65" s="20">
        <v>56</v>
      </c>
      <c r="B65" s="41" t="s">
        <v>39</v>
      </c>
      <c r="C65" s="42" t="s">
        <v>40</v>
      </c>
      <c r="D65" s="42">
        <v>4</v>
      </c>
      <c r="E65" s="39">
        <v>100</v>
      </c>
      <c r="F65" s="28">
        <f t="shared" si="7"/>
        <v>400</v>
      </c>
      <c r="G65" s="28">
        <v>100</v>
      </c>
      <c r="H65" s="28">
        <f t="shared" si="0"/>
        <v>400</v>
      </c>
      <c r="I65" s="28">
        <v>100</v>
      </c>
      <c r="J65" s="28">
        <f t="shared" si="1"/>
        <v>400</v>
      </c>
      <c r="K65" s="28">
        <f t="shared" si="2"/>
        <v>100</v>
      </c>
      <c r="L65" s="28">
        <f t="shared" si="3"/>
        <v>400</v>
      </c>
      <c r="M65" s="33">
        <f t="shared" si="4"/>
        <v>0</v>
      </c>
      <c r="N65" s="28">
        <f t="shared" si="5"/>
        <v>0</v>
      </c>
      <c r="O65" s="28">
        <f t="shared" si="6"/>
        <v>400</v>
      </c>
    </row>
    <row r="66" spans="1:15" s="4" customFormat="1" ht="26.25" customHeight="1" x14ac:dyDescent="0.25">
      <c r="A66" s="20">
        <v>57</v>
      </c>
      <c r="B66" s="41" t="s">
        <v>53</v>
      </c>
      <c r="C66" s="42" t="s">
        <v>40</v>
      </c>
      <c r="D66" s="42">
        <v>1</v>
      </c>
      <c r="E66" s="39">
        <v>3500</v>
      </c>
      <c r="F66" s="28">
        <f t="shared" si="7"/>
        <v>3500</v>
      </c>
      <c r="G66" s="28">
        <v>3500</v>
      </c>
      <c r="H66" s="28">
        <f t="shared" si="0"/>
        <v>3500</v>
      </c>
      <c r="I66" s="28">
        <v>3500</v>
      </c>
      <c r="J66" s="28">
        <f t="shared" si="1"/>
        <v>3500</v>
      </c>
      <c r="K66" s="28">
        <f t="shared" si="2"/>
        <v>3500</v>
      </c>
      <c r="L66" s="28">
        <f t="shared" si="3"/>
        <v>3500</v>
      </c>
      <c r="M66" s="33">
        <f t="shared" si="4"/>
        <v>0</v>
      </c>
      <c r="N66" s="28">
        <f t="shared" si="5"/>
        <v>0</v>
      </c>
      <c r="O66" s="28">
        <f t="shared" si="6"/>
        <v>3500</v>
      </c>
    </row>
    <row r="67" spans="1:15" s="4" customFormat="1" ht="26.25" customHeight="1" x14ac:dyDescent="0.25">
      <c r="A67" s="20">
        <v>58</v>
      </c>
      <c r="B67" s="41" t="s">
        <v>42</v>
      </c>
      <c r="C67" s="42" t="s">
        <v>31</v>
      </c>
      <c r="D67" s="42">
        <v>6.8</v>
      </c>
      <c r="E67" s="39">
        <v>800</v>
      </c>
      <c r="F67" s="28">
        <f t="shared" si="7"/>
        <v>5440</v>
      </c>
      <c r="G67" s="28">
        <v>750</v>
      </c>
      <c r="H67" s="28">
        <f t="shared" si="0"/>
        <v>5100</v>
      </c>
      <c r="I67" s="28">
        <v>750</v>
      </c>
      <c r="J67" s="28">
        <f t="shared" si="1"/>
        <v>5100</v>
      </c>
      <c r="K67" s="28">
        <f t="shared" si="2"/>
        <v>766.66666666666663</v>
      </c>
      <c r="L67" s="28">
        <f t="shared" si="3"/>
        <v>5213.333333333333</v>
      </c>
      <c r="M67" s="33">
        <f t="shared" si="4"/>
        <v>196.29909152447277</v>
      </c>
      <c r="N67" s="28">
        <f t="shared" si="5"/>
        <v>3.7653278425410379</v>
      </c>
      <c r="O67" s="28">
        <f t="shared" si="6"/>
        <v>5213.333333333333</v>
      </c>
    </row>
    <row r="68" spans="1:15" s="4" customFormat="1" ht="26.25" customHeight="1" x14ac:dyDescent="0.25">
      <c r="A68" s="20">
        <v>59</v>
      </c>
      <c r="B68" s="35" t="s">
        <v>54</v>
      </c>
      <c r="C68" s="27"/>
      <c r="D68" s="27"/>
      <c r="E68" s="39"/>
      <c r="F68" s="28"/>
      <c r="G68" s="28"/>
      <c r="H68" s="28"/>
      <c r="I68" s="28"/>
      <c r="J68" s="28"/>
      <c r="K68" s="28"/>
      <c r="L68" s="28"/>
      <c r="M68" s="33"/>
      <c r="N68" s="28"/>
      <c r="O68" s="28"/>
    </row>
    <row r="69" spans="1:15" s="4" customFormat="1" ht="26.25" customHeight="1" x14ac:dyDescent="0.25">
      <c r="A69" s="20">
        <v>60</v>
      </c>
      <c r="B69" s="41" t="s">
        <v>45</v>
      </c>
      <c r="C69" s="42" t="s">
        <v>31</v>
      </c>
      <c r="D69" s="42">
        <v>20</v>
      </c>
      <c r="E69" s="39">
        <v>50</v>
      </c>
      <c r="F69" s="28">
        <f t="shared" si="7"/>
        <v>1000</v>
      </c>
      <c r="G69" s="28">
        <v>50</v>
      </c>
      <c r="H69" s="28">
        <f t="shared" si="0"/>
        <v>1000</v>
      </c>
      <c r="I69" s="28">
        <v>70</v>
      </c>
      <c r="J69" s="28">
        <f t="shared" si="1"/>
        <v>1400</v>
      </c>
      <c r="K69" s="28">
        <f t="shared" si="2"/>
        <v>56.666666666666664</v>
      </c>
      <c r="L69" s="28">
        <f t="shared" si="3"/>
        <v>1133.3333333333333</v>
      </c>
      <c r="M69" s="33">
        <f t="shared" si="4"/>
        <v>230.94010767585013</v>
      </c>
      <c r="N69" s="28">
        <f t="shared" si="5"/>
        <v>20.377068324339721</v>
      </c>
      <c r="O69" s="28">
        <f t="shared" si="6"/>
        <v>1133.3333333333333</v>
      </c>
    </row>
    <row r="70" spans="1:15" s="4" customFormat="1" ht="26.25" customHeight="1" x14ac:dyDescent="0.25">
      <c r="A70" s="20">
        <v>61</v>
      </c>
      <c r="B70" s="41" t="s">
        <v>32</v>
      </c>
      <c r="C70" s="42" t="s">
        <v>31</v>
      </c>
      <c r="D70" s="42">
        <v>20</v>
      </c>
      <c r="E70" s="39">
        <v>450</v>
      </c>
      <c r="F70" s="28">
        <f t="shared" si="7"/>
        <v>9000</v>
      </c>
      <c r="G70" s="28">
        <v>450</v>
      </c>
      <c r="H70" s="28">
        <f t="shared" si="0"/>
        <v>9000</v>
      </c>
      <c r="I70" s="28">
        <v>450</v>
      </c>
      <c r="J70" s="28">
        <f t="shared" si="1"/>
        <v>9000</v>
      </c>
      <c r="K70" s="28">
        <f t="shared" si="2"/>
        <v>450</v>
      </c>
      <c r="L70" s="28">
        <f t="shared" si="3"/>
        <v>9000</v>
      </c>
      <c r="M70" s="33">
        <f t="shared" si="4"/>
        <v>0</v>
      </c>
      <c r="N70" s="28">
        <f t="shared" si="5"/>
        <v>0</v>
      </c>
      <c r="O70" s="28">
        <f t="shared" si="6"/>
        <v>9000</v>
      </c>
    </row>
    <row r="71" spans="1:15" s="4" customFormat="1" ht="26.25" customHeight="1" x14ac:dyDescent="0.25">
      <c r="A71" s="20">
        <v>62</v>
      </c>
      <c r="B71" s="41" t="s">
        <v>33</v>
      </c>
      <c r="C71" s="42" t="s">
        <v>31</v>
      </c>
      <c r="D71" s="42">
        <v>3.8</v>
      </c>
      <c r="E71" s="39">
        <v>50</v>
      </c>
      <c r="F71" s="28">
        <f t="shared" si="7"/>
        <v>190</v>
      </c>
      <c r="G71" s="28">
        <v>50</v>
      </c>
      <c r="H71" s="28">
        <f t="shared" si="0"/>
        <v>190</v>
      </c>
      <c r="I71" s="28">
        <v>50</v>
      </c>
      <c r="J71" s="28">
        <f t="shared" si="1"/>
        <v>190</v>
      </c>
      <c r="K71" s="28">
        <f t="shared" si="2"/>
        <v>50</v>
      </c>
      <c r="L71" s="28">
        <f t="shared" si="3"/>
        <v>190</v>
      </c>
      <c r="M71" s="33">
        <f t="shared" si="4"/>
        <v>0</v>
      </c>
      <c r="N71" s="28">
        <f t="shared" si="5"/>
        <v>0</v>
      </c>
      <c r="O71" s="28">
        <f t="shared" si="6"/>
        <v>190</v>
      </c>
    </row>
    <row r="72" spans="1:15" s="4" customFormat="1" ht="26.25" customHeight="1" x14ac:dyDescent="0.25">
      <c r="A72" s="20">
        <v>63</v>
      </c>
      <c r="B72" s="41" t="s">
        <v>34</v>
      </c>
      <c r="C72" s="42" t="s">
        <v>31</v>
      </c>
      <c r="D72" s="42">
        <v>3.8</v>
      </c>
      <c r="E72" s="39">
        <v>150</v>
      </c>
      <c r="F72" s="28">
        <f t="shared" si="7"/>
        <v>570</v>
      </c>
      <c r="G72" s="28">
        <v>150</v>
      </c>
      <c r="H72" s="28">
        <f t="shared" si="0"/>
        <v>570</v>
      </c>
      <c r="I72" s="28">
        <v>150</v>
      </c>
      <c r="J72" s="28">
        <f t="shared" si="1"/>
        <v>570</v>
      </c>
      <c r="K72" s="28">
        <f t="shared" si="2"/>
        <v>150</v>
      </c>
      <c r="L72" s="28">
        <f t="shared" si="3"/>
        <v>570</v>
      </c>
      <c r="M72" s="33">
        <f t="shared" si="4"/>
        <v>0</v>
      </c>
      <c r="N72" s="28">
        <f t="shared" si="5"/>
        <v>0</v>
      </c>
      <c r="O72" s="28">
        <f t="shared" si="6"/>
        <v>570</v>
      </c>
    </row>
    <row r="73" spans="1:15" s="4" customFormat="1" ht="26.25" customHeight="1" x14ac:dyDescent="0.25">
      <c r="A73" s="20">
        <v>64</v>
      </c>
      <c r="B73" s="41" t="s">
        <v>35</v>
      </c>
      <c r="C73" s="42" t="s">
        <v>31</v>
      </c>
      <c r="D73" s="42">
        <v>3.8</v>
      </c>
      <c r="E73" s="39">
        <v>600</v>
      </c>
      <c r="F73" s="28">
        <f t="shared" si="7"/>
        <v>2280</v>
      </c>
      <c r="G73" s="28">
        <v>600</v>
      </c>
      <c r="H73" s="28">
        <f t="shared" si="0"/>
        <v>2280</v>
      </c>
      <c r="I73" s="28">
        <v>600</v>
      </c>
      <c r="J73" s="28">
        <f t="shared" si="1"/>
        <v>2280</v>
      </c>
      <c r="K73" s="28">
        <f t="shared" si="2"/>
        <v>600</v>
      </c>
      <c r="L73" s="28">
        <f t="shared" si="3"/>
        <v>2280</v>
      </c>
      <c r="M73" s="33">
        <f t="shared" si="4"/>
        <v>0</v>
      </c>
      <c r="N73" s="28">
        <f t="shared" si="5"/>
        <v>0</v>
      </c>
      <c r="O73" s="28">
        <f t="shared" si="6"/>
        <v>2280</v>
      </c>
    </row>
    <row r="74" spans="1:15" s="4" customFormat="1" ht="26.25" customHeight="1" x14ac:dyDescent="0.25">
      <c r="A74" s="20">
        <v>65</v>
      </c>
      <c r="B74" s="41" t="s">
        <v>36</v>
      </c>
      <c r="C74" s="42" t="s">
        <v>31</v>
      </c>
      <c r="D74" s="42">
        <v>3.8</v>
      </c>
      <c r="E74" s="39">
        <v>200</v>
      </c>
      <c r="F74" s="28">
        <f t="shared" si="7"/>
        <v>760</v>
      </c>
      <c r="G74" s="28">
        <v>200</v>
      </c>
      <c r="H74" s="28">
        <f t="shared" si="0"/>
        <v>760</v>
      </c>
      <c r="I74" s="28">
        <v>200</v>
      </c>
      <c r="J74" s="28">
        <f t="shared" si="1"/>
        <v>760</v>
      </c>
      <c r="K74" s="28">
        <f t="shared" si="2"/>
        <v>200</v>
      </c>
      <c r="L74" s="28">
        <f t="shared" si="3"/>
        <v>760</v>
      </c>
      <c r="M74" s="33">
        <f t="shared" si="4"/>
        <v>0</v>
      </c>
      <c r="N74" s="28">
        <f t="shared" si="5"/>
        <v>0</v>
      </c>
      <c r="O74" s="28">
        <f t="shared" si="6"/>
        <v>760</v>
      </c>
    </row>
    <row r="75" spans="1:15" s="4" customFormat="1" ht="26.25" customHeight="1" x14ac:dyDescent="0.25">
      <c r="A75" s="20">
        <v>66</v>
      </c>
      <c r="B75" s="41" t="s">
        <v>37</v>
      </c>
      <c r="C75" s="42" t="s">
        <v>31</v>
      </c>
      <c r="D75" s="42">
        <v>20</v>
      </c>
      <c r="E75" s="39">
        <v>700</v>
      </c>
      <c r="F75" s="28">
        <f t="shared" ref="F75:F122" si="8">D75*E75</f>
        <v>14000</v>
      </c>
      <c r="G75" s="28">
        <v>700</v>
      </c>
      <c r="H75" s="28">
        <f t="shared" ref="H75:H122" si="9">D75*G75</f>
        <v>14000</v>
      </c>
      <c r="I75" s="28">
        <v>700</v>
      </c>
      <c r="J75" s="28">
        <f t="shared" ref="J75:J122" si="10">D75*I75</f>
        <v>14000</v>
      </c>
      <c r="K75" s="28">
        <f t="shared" ref="K75:K122" si="11">(E75+G75+I75)/3</f>
        <v>700</v>
      </c>
      <c r="L75" s="28">
        <f t="shared" ref="L75:L122" si="12">(F75+H75+J75)/3</f>
        <v>14000</v>
      </c>
      <c r="M75" s="33">
        <f t="shared" ref="M75:M122" si="13">STDEV(F75,H75,J75)</f>
        <v>0</v>
      </c>
      <c r="N75" s="28">
        <f t="shared" ref="N75:N122" si="14">M75/L75*100</f>
        <v>0</v>
      </c>
      <c r="O75" s="28">
        <f t="shared" ref="O75:O122" si="15">L75</f>
        <v>14000</v>
      </c>
    </row>
    <row r="76" spans="1:15" s="4" customFormat="1" ht="26.25" customHeight="1" x14ac:dyDescent="0.25">
      <c r="A76" s="20">
        <v>67</v>
      </c>
      <c r="B76" s="41" t="s">
        <v>38</v>
      </c>
      <c r="C76" s="42" t="s">
        <v>31</v>
      </c>
      <c r="D76" s="42">
        <v>20</v>
      </c>
      <c r="E76" s="39">
        <v>200</v>
      </c>
      <c r="F76" s="28">
        <f t="shared" si="8"/>
        <v>4000</v>
      </c>
      <c r="G76" s="28">
        <v>200</v>
      </c>
      <c r="H76" s="28">
        <f t="shared" si="9"/>
        <v>4000</v>
      </c>
      <c r="I76" s="28">
        <v>200</v>
      </c>
      <c r="J76" s="28">
        <f t="shared" si="10"/>
        <v>4000</v>
      </c>
      <c r="K76" s="28">
        <f t="shared" si="11"/>
        <v>200</v>
      </c>
      <c r="L76" s="28">
        <f t="shared" si="12"/>
        <v>4000</v>
      </c>
      <c r="M76" s="33">
        <f t="shared" si="13"/>
        <v>0</v>
      </c>
      <c r="N76" s="28">
        <f t="shared" si="14"/>
        <v>0</v>
      </c>
      <c r="O76" s="28">
        <f t="shared" si="15"/>
        <v>4000</v>
      </c>
    </row>
    <row r="77" spans="1:15" s="4" customFormat="1" ht="26.25" customHeight="1" x14ac:dyDescent="0.25">
      <c r="A77" s="20">
        <v>68</v>
      </c>
      <c r="B77" s="41" t="s">
        <v>46</v>
      </c>
      <c r="C77" s="42" t="s">
        <v>47</v>
      </c>
      <c r="D77" s="42">
        <v>3</v>
      </c>
      <c r="E77" s="39">
        <v>500</v>
      </c>
      <c r="F77" s="28">
        <f t="shared" si="8"/>
        <v>1500</v>
      </c>
      <c r="G77" s="28">
        <v>500</v>
      </c>
      <c r="H77" s="28">
        <f t="shared" si="9"/>
        <v>1500</v>
      </c>
      <c r="I77" s="28">
        <v>500</v>
      </c>
      <c r="J77" s="28">
        <f t="shared" si="10"/>
        <v>1500</v>
      </c>
      <c r="K77" s="28">
        <f t="shared" si="11"/>
        <v>500</v>
      </c>
      <c r="L77" s="28">
        <f t="shared" si="12"/>
        <v>1500</v>
      </c>
      <c r="M77" s="33">
        <f t="shared" si="13"/>
        <v>0</v>
      </c>
      <c r="N77" s="28">
        <f t="shared" si="14"/>
        <v>0</v>
      </c>
      <c r="O77" s="28">
        <f t="shared" si="15"/>
        <v>1500</v>
      </c>
    </row>
    <row r="78" spans="1:15" s="4" customFormat="1" ht="26.25" customHeight="1" x14ac:dyDescent="0.25">
      <c r="A78" s="20">
        <v>69</v>
      </c>
      <c r="B78" s="41" t="s">
        <v>42</v>
      </c>
      <c r="C78" s="42" t="s">
        <v>31</v>
      </c>
      <c r="D78" s="42">
        <v>3.8</v>
      </c>
      <c r="E78" s="39">
        <v>800</v>
      </c>
      <c r="F78" s="28">
        <f t="shared" si="8"/>
        <v>3040</v>
      </c>
      <c r="G78" s="28">
        <v>750</v>
      </c>
      <c r="H78" s="28">
        <f t="shared" si="9"/>
        <v>2850</v>
      </c>
      <c r="I78" s="28">
        <v>750</v>
      </c>
      <c r="J78" s="28">
        <f t="shared" si="10"/>
        <v>2850</v>
      </c>
      <c r="K78" s="28">
        <f t="shared" si="11"/>
        <v>766.66666666666663</v>
      </c>
      <c r="L78" s="28">
        <f t="shared" si="12"/>
        <v>2913.3333333333335</v>
      </c>
      <c r="M78" s="33">
        <f t="shared" si="13"/>
        <v>109.6965511460289</v>
      </c>
      <c r="N78" s="28">
        <f t="shared" si="14"/>
        <v>3.765327842541037</v>
      </c>
      <c r="O78" s="28">
        <f t="shared" si="15"/>
        <v>2913.3333333333335</v>
      </c>
    </row>
    <row r="79" spans="1:15" s="4" customFormat="1" ht="26.25" customHeight="1" x14ac:dyDescent="0.25">
      <c r="A79" s="20">
        <v>70</v>
      </c>
      <c r="B79" s="35" t="s">
        <v>55</v>
      </c>
      <c r="C79" s="27"/>
      <c r="D79" s="27"/>
      <c r="E79" s="39"/>
      <c r="F79" s="28"/>
      <c r="G79" s="28"/>
      <c r="H79" s="28"/>
      <c r="I79" s="28"/>
      <c r="J79" s="28"/>
      <c r="K79" s="28"/>
      <c r="L79" s="28"/>
      <c r="M79" s="33"/>
      <c r="N79" s="28"/>
      <c r="O79" s="28"/>
    </row>
    <row r="80" spans="1:15" s="4" customFormat="1" ht="26.25" customHeight="1" x14ac:dyDescent="0.25">
      <c r="A80" s="20">
        <v>71</v>
      </c>
      <c r="B80" s="41" t="s">
        <v>45</v>
      </c>
      <c r="C80" s="42" t="s">
        <v>31</v>
      </c>
      <c r="D80" s="42">
        <v>26</v>
      </c>
      <c r="E80" s="39">
        <v>50</v>
      </c>
      <c r="F80" s="28">
        <f t="shared" si="8"/>
        <v>1300</v>
      </c>
      <c r="G80" s="28">
        <v>50</v>
      </c>
      <c r="H80" s="28">
        <f t="shared" si="9"/>
        <v>1300</v>
      </c>
      <c r="I80" s="28">
        <v>70</v>
      </c>
      <c r="J80" s="28">
        <f t="shared" si="10"/>
        <v>1820</v>
      </c>
      <c r="K80" s="28">
        <f t="shared" si="11"/>
        <v>56.666666666666664</v>
      </c>
      <c r="L80" s="28">
        <f t="shared" si="12"/>
        <v>1473.3333333333333</v>
      </c>
      <c r="M80" s="33">
        <f t="shared" si="13"/>
        <v>300.22213997860564</v>
      </c>
      <c r="N80" s="28">
        <f t="shared" si="14"/>
        <v>20.377068324339749</v>
      </c>
      <c r="O80" s="28">
        <f t="shared" si="15"/>
        <v>1473.3333333333333</v>
      </c>
    </row>
    <row r="81" spans="1:15" s="4" customFormat="1" ht="26.25" customHeight="1" x14ac:dyDescent="0.25">
      <c r="A81" s="20">
        <v>72</v>
      </c>
      <c r="B81" s="41" t="s">
        <v>32</v>
      </c>
      <c r="C81" s="42" t="s">
        <v>31</v>
      </c>
      <c r="D81" s="42">
        <v>26</v>
      </c>
      <c r="E81" s="39">
        <v>450</v>
      </c>
      <c r="F81" s="28">
        <f t="shared" si="8"/>
        <v>11700</v>
      </c>
      <c r="G81" s="28">
        <v>450</v>
      </c>
      <c r="H81" s="28">
        <f t="shared" si="9"/>
        <v>11700</v>
      </c>
      <c r="I81" s="28">
        <v>450</v>
      </c>
      <c r="J81" s="28">
        <f t="shared" si="10"/>
        <v>11700</v>
      </c>
      <c r="K81" s="28">
        <f t="shared" si="11"/>
        <v>450</v>
      </c>
      <c r="L81" s="28">
        <f t="shared" si="12"/>
        <v>11700</v>
      </c>
      <c r="M81" s="33">
        <f t="shared" si="13"/>
        <v>0</v>
      </c>
      <c r="N81" s="28">
        <f t="shared" si="14"/>
        <v>0</v>
      </c>
      <c r="O81" s="28">
        <f t="shared" si="15"/>
        <v>11700</v>
      </c>
    </row>
    <row r="82" spans="1:15" s="4" customFormat="1" ht="26.25" customHeight="1" x14ac:dyDescent="0.25">
      <c r="A82" s="20">
        <v>73</v>
      </c>
      <c r="B82" s="41" t="s">
        <v>33</v>
      </c>
      <c r="C82" s="42" t="s">
        <v>31</v>
      </c>
      <c r="D82" s="42">
        <v>4.7</v>
      </c>
      <c r="E82" s="39">
        <v>50</v>
      </c>
      <c r="F82" s="28">
        <f t="shared" si="8"/>
        <v>235</v>
      </c>
      <c r="G82" s="28">
        <v>50</v>
      </c>
      <c r="H82" s="28">
        <f t="shared" si="9"/>
        <v>235</v>
      </c>
      <c r="I82" s="28">
        <v>50</v>
      </c>
      <c r="J82" s="28">
        <f t="shared" si="10"/>
        <v>235</v>
      </c>
      <c r="K82" s="28">
        <f t="shared" si="11"/>
        <v>50</v>
      </c>
      <c r="L82" s="28">
        <f t="shared" si="12"/>
        <v>235</v>
      </c>
      <c r="M82" s="33">
        <f t="shared" si="13"/>
        <v>0</v>
      </c>
      <c r="N82" s="28">
        <f t="shared" si="14"/>
        <v>0</v>
      </c>
      <c r="O82" s="28">
        <f t="shared" si="15"/>
        <v>235</v>
      </c>
    </row>
    <row r="83" spans="1:15" s="4" customFormat="1" ht="26.25" customHeight="1" x14ac:dyDescent="0.25">
      <c r="A83" s="20">
        <v>74</v>
      </c>
      <c r="B83" s="41" t="s">
        <v>34</v>
      </c>
      <c r="C83" s="42" t="s">
        <v>31</v>
      </c>
      <c r="D83" s="42">
        <v>4.7</v>
      </c>
      <c r="E83" s="39">
        <v>150</v>
      </c>
      <c r="F83" s="28">
        <f t="shared" si="8"/>
        <v>705</v>
      </c>
      <c r="G83" s="28">
        <v>150</v>
      </c>
      <c r="H83" s="28">
        <f t="shared" si="9"/>
        <v>705</v>
      </c>
      <c r="I83" s="28">
        <v>150</v>
      </c>
      <c r="J83" s="28">
        <f t="shared" si="10"/>
        <v>705</v>
      </c>
      <c r="K83" s="28">
        <f t="shared" si="11"/>
        <v>150</v>
      </c>
      <c r="L83" s="28">
        <f t="shared" si="12"/>
        <v>705</v>
      </c>
      <c r="M83" s="33">
        <f t="shared" si="13"/>
        <v>0</v>
      </c>
      <c r="N83" s="28">
        <f t="shared" si="14"/>
        <v>0</v>
      </c>
      <c r="O83" s="28">
        <f t="shared" si="15"/>
        <v>705</v>
      </c>
    </row>
    <row r="84" spans="1:15" s="4" customFormat="1" ht="26.25" customHeight="1" x14ac:dyDescent="0.25">
      <c r="A84" s="20">
        <v>75</v>
      </c>
      <c r="B84" s="41" t="s">
        <v>35</v>
      </c>
      <c r="C84" s="42" t="s">
        <v>31</v>
      </c>
      <c r="D84" s="42">
        <v>4.7</v>
      </c>
      <c r="E84" s="39">
        <v>600</v>
      </c>
      <c r="F84" s="28">
        <f t="shared" si="8"/>
        <v>2820</v>
      </c>
      <c r="G84" s="28">
        <v>600</v>
      </c>
      <c r="H84" s="28">
        <f t="shared" si="9"/>
        <v>2820</v>
      </c>
      <c r="I84" s="28">
        <v>600</v>
      </c>
      <c r="J84" s="28">
        <f t="shared" si="10"/>
        <v>2820</v>
      </c>
      <c r="K84" s="28">
        <f t="shared" si="11"/>
        <v>600</v>
      </c>
      <c r="L84" s="28">
        <f t="shared" si="12"/>
        <v>2820</v>
      </c>
      <c r="M84" s="33">
        <f t="shared" si="13"/>
        <v>0</v>
      </c>
      <c r="N84" s="28">
        <f t="shared" si="14"/>
        <v>0</v>
      </c>
      <c r="O84" s="28">
        <f t="shared" si="15"/>
        <v>2820</v>
      </c>
    </row>
    <row r="85" spans="1:15" s="4" customFormat="1" ht="26.25" customHeight="1" x14ac:dyDescent="0.25">
      <c r="A85" s="20">
        <v>76</v>
      </c>
      <c r="B85" s="41" t="s">
        <v>36</v>
      </c>
      <c r="C85" s="42" t="s">
        <v>31</v>
      </c>
      <c r="D85" s="42">
        <v>4.7</v>
      </c>
      <c r="E85" s="39">
        <v>200</v>
      </c>
      <c r="F85" s="28">
        <f t="shared" si="8"/>
        <v>940</v>
      </c>
      <c r="G85" s="28">
        <v>200</v>
      </c>
      <c r="H85" s="28">
        <f t="shared" si="9"/>
        <v>940</v>
      </c>
      <c r="I85" s="28">
        <v>200</v>
      </c>
      <c r="J85" s="28">
        <f t="shared" si="10"/>
        <v>940</v>
      </c>
      <c r="K85" s="28">
        <f t="shared" si="11"/>
        <v>200</v>
      </c>
      <c r="L85" s="28">
        <f t="shared" si="12"/>
        <v>940</v>
      </c>
      <c r="M85" s="33">
        <f t="shared" si="13"/>
        <v>0</v>
      </c>
      <c r="N85" s="28">
        <f t="shared" si="14"/>
        <v>0</v>
      </c>
      <c r="O85" s="28">
        <f t="shared" si="15"/>
        <v>940</v>
      </c>
    </row>
    <row r="86" spans="1:15" s="4" customFormat="1" ht="26.25" customHeight="1" x14ac:dyDescent="0.25">
      <c r="A86" s="20">
        <v>77</v>
      </c>
      <c r="B86" s="41" t="s">
        <v>37</v>
      </c>
      <c r="C86" s="42" t="s">
        <v>31</v>
      </c>
      <c r="D86" s="42">
        <v>26</v>
      </c>
      <c r="E86" s="39">
        <v>700</v>
      </c>
      <c r="F86" s="28">
        <f t="shared" si="8"/>
        <v>18200</v>
      </c>
      <c r="G86" s="28">
        <v>700</v>
      </c>
      <c r="H86" s="28">
        <f t="shared" si="9"/>
        <v>18200</v>
      </c>
      <c r="I86" s="28">
        <v>700</v>
      </c>
      <c r="J86" s="28">
        <f t="shared" si="10"/>
        <v>18200</v>
      </c>
      <c r="K86" s="28">
        <f t="shared" si="11"/>
        <v>700</v>
      </c>
      <c r="L86" s="28">
        <f t="shared" si="12"/>
        <v>18200</v>
      </c>
      <c r="M86" s="33">
        <f t="shared" si="13"/>
        <v>0</v>
      </c>
      <c r="N86" s="28">
        <f t="shared" si="14"/>
        <v>0</v>
      </c>
      <c r="O86" s="28">
        <f t="shared" si="15"/>
        <v>18200</v>
      </c>
    </row>
    <row r="87" spans="1:15" s="4" customFormat="1" ht="26.25" customHeight="1" x14ac:dyDescent="0.25">
      <c r="A87" s="20">
        <v>78</v>
      </c>
      <c r="B87" s="41" t="s">
        <v>38</v>
      </c>
      <c r="C87" s="42" t="s">
        <v>31</v>
      </c>
      <c r="D87" s="42">
        <v>26</v>
      </c>
      <c r="E87" s="39">
        <v>200</v>
      </c>
      <c r="F87" s="28">
        <f t="shared" si="8"/>
        <v>5200</v>
      </c>
      <c r="G87" s="28">
        <v>200</v>
      </c>
      <c r="H87" s="28">
        <f t="shared" si="9"/>
        <v>5200</v>
      </c>
      <c r="I87" s="28">
        <v>200</v>
      </c>
      <c r="J87" s="28">
        <f t="shared" si="10"/>
        <v>5200</v>
      </c>
      <c r="K87" s="28">
        <f t="shared" si="11"/>
        <v>200</v>
      </c>
      <c r="L87" s="28">
        <f t="shared" si="12"/>
        <v>5200</v>
      </c>
      <c r="M87" s="33">
        <f t="shared" si="13"/>
        <v>0</v>
      </c>
      <c r="N87" s="28">
        <f t="shared" si="14"/>
        <v>0</v>
      </c>
      <c r="O87" s="28">
        <f t="shared" si="15"/>
        <v>5200</v>
      </c>
    </row>
    <row r="88" spans="1:15" s="4" customFormat="1" ht="26.25" customHeight="1" x14ac:dyDescent="0.25">
      <c r="A88" s="20">
        <v>79</v>
      </c>
      <c r="B88" s="41" t="s">
        <v>46</v>
      </c>
      <c r="C88" s="42" t="s">
        <v>18</v>
      </c>
      <c r="D88" s="42">
        <v>1</v>
      </c>
      <c r="E88" s="39">
        <v>500</v>
      </c>
      <c r="F88" s="28">
        <f t="shared" si="8"/>
        <v>500</v>
      </c>
      <c r="G88" s="28">
        <v>500</v>
      </c>
      <c r="H88" s="28">
        <f t="shared" si="9"/>
        <v>500</v>
      </c>
      <c r="I88" s="28">
        <v>500</v>
      </c>
      <c r="J88" s="28">
        <f t="shared" si="10"/>
        <v>500</v>
      </c>
      <c r="K88" s="28">
        <f t="shared" si="11"/>
        <v>500</v>
      </c>
      <c r="L88" s="28">
        <f t="shared" si="12"/>
        <v>500</v>
      </c>
      <c r="M88" s="33">
        <f t="shared" si="13"/>
        <v>0</v>
      </c>
      <c r="N88" s="28">
        <f t="shared" si="14"/>
        <v>0</v>
      </c>
      <c r="O88" s="28">
        <f t="shared" si="15"/>
        <v>500</v>
      </c>
    </row>
    <row r="89" spans="1:15" s="4" customFormat="1" ht="26.25" customHeight="1" x14ac:dyDescent="0.25">
      <c r="A89" s="20">
        <v>80</v>
      </c>
      <c r="B89" s="41" t="s">
        <v>48</v>
      </c>
      <c r="C89" s="42" t="s">
        <v>18</v>
      </c>
      <c r="D89" s="42">
        <v>1</v>
      </c>
      <c r="E89" s="39">
        <v>500</v>
      </c>
      <c r="F89" s="28">
        <f t="shared" si="8"/>
        <v>500</v>
      </c>
      <c r="G89" s="28">
        <v>500</v>
      </c>
      <c r="H89" s="28">
        <f t="shared" si="9"/>
        <v>500</v>
      </c>
      <c r="I89" s="28">
        <v>500</v>
      </c>
      <c r="J89" s="28">
        <f t="shared" si="10"/>
        <v>500</v>
      </c>
      <c r="K89" s="28">
        <f t="shared" si="11"/>
        <v>500</v>
      </c>
      <c r="L89" s="28">
        <f t="shared" si="12"/>
        <v>500</v>
      </c>
      <c r="M89" s="33">
        <f t="shared" si="13"/>
        <v>0</v>
      </c>
      <c r="N89" s="28">
        <f t="shared" si="14"/>
        <v>0</v>
      </c>
      <c r="O89" s="28">
        <f t="shared" si="15"/>
        <v>500</v>
      </c>
    </row>
    <row r="90" spans="1:15" s="4" customFormat="1" ht="26.25" customHeight="1" x14ac:dyDescent="0.25">
      <c r="A90" s="20">
        <v>81</v>
      </c>
      <c r="B90" s="41" t="s">
        <v>42</v>
      </c>
      <c r="C90" s="42" t="s">
        <v>31</v>
      </c>
      <c r="D90" s="42">
        <v>4.7</v>
      </c>
      <c r="E90" s="39">
        <v>800</v>
      </c>
      <c r="F90" s="28">
        <f t="shared" si="8"/>
        <v>3760</v>
      </c>
      <c r="G90" s="28">
        <v>750</v>
      </c>
      <c r="H90" s="28">
        <f t="shared" si="9"/>
        <v>3525</v>
      </c>
      <c r="I90" s="28">
        <v>750</v>
      </c>
      <c r="J90" s="28">
        <f t="shared" si="10"/>
        <v>3525</v>
      </c>
      <c r="K90" s="28">
        <f t="shared" si="11"/>
        <v>766.66666666666663</v>
      </c>
      <c r="L90" s="28">
        <f t="shared" si="12"/>
        <v>3603.3333333333335</v>
      </c>
      <c r="M90" s="33">
        <f t="shared" si="13"/>
        <v>135.67731325956206</v>
      </c>
      <c r="N90" s="28">
        <f t="shared" si="14"/>
        <v>3.765327842541037</v>
      </c>
      <c r="O90" s="28">
        <f t="shared" si="15"/>
        <v>3603.3333333333335</v>
      </c>
    </row>
    <row r="91" spans="1:15" s="4" customFormat="1" ht="26.25" customHeight="1" x14ac:dyDescent="0.25">
      <c r="A91" s="20">
        <v>82</v>
      </c>
      <c r="B91" s="35" t="s">
        <v>56</v>
      </c>
      <c r="C91" s="42"/>
      <c r="D91" s="42"/>
      <c r="E91" s="39"/>
      <c r="F91" s="28"/>
      <c r="G91" s="28"/>
      <c r="H91" s="28"/>
      <c r="I91" s="28"/>
      <c r="J91" s="28"/>
      <c r="K91" s="28"/>
      <c r="L91" s="28"/>
      <c r="M91" s="33"/>
      <c r="N91" s="28"/>
      <c r="O91" s="28"/>
    </row>
    <row r="92" spans="1:15" s="4" customFormat="1" ht="26.25" customHeight="1" x14ac:dyDescent="0.25">
      <c r="A92" s="20">
        <v>83</v>
      </c>
      <c r="B92" s="41" t="s">
        <v>30</v>
      </c>
      <c r="C92" s="42" t="s">
        <v>31</v>
      </c>
      <c r="D92" s="42">
        <v>54</v>
      </c>
      <c r="E92" s="39">
        <v>50</v>
      </c>
      <c r="F92" s="28">
        <f t="shared" si="8"/>
        <v>2700</v>
      </c>
      <c r="G92" s="28">
        <v>50</v>
      </c>
      <c r="H92" s="28">
        <f t="shared" si="9"/>
        <v>2700</v>
      </c>
      <c r="I92" s="28">
        <v>70</v>
      </c>
      <c r="J92" s="28">
        <f t="shared" si="10"/>
        <v>3780</v>
      </c>
      <c r="K92" s="28">
        <f t="shared" si="11"/>
        <v>56.666666666666664</v>
      </c>
      <c r="L92" s="28">
        <f t="shared" si="12"/>
        <v>3060</v>
      </c>
      <c r="M92" s="33">
        <f t="shared" si="13"/>
        <v>623.53829072479584</v>
      </c>
      <c r="N92" s="28">
        <f t="shared" si="14"/>
        <v>20.377068324339735</v>
      </c>
      <c r="O92" s="28">
        <f t="shared" si="15"/>
        <v>3060</v>
      </c>
    </row>
    <row r="93" spans="1:15" s="4" customFormat="1" ht="26.25" customHeight="1" x14ac:dyDescent="0.25">
      <c r="A93" s="20">
        <v>84</v>
      </c>
      <c r="B93" s="41" t="s">
        <v>32</v>
      </c>
      <c r="C93" s="42" t="s">
        <v>31</v>
      </c>
      <c r="D93" s="42">
        <v>54</v>
      </c>
      <c r="E93" s="39">
        <v>450</v>
      </c>
      <c r="F93" s="28">
        <f t="shared" si="8"/>
        <v>24300</v>
      </c>
      <c r="G93" s="28">
        <v>450</v>
      </c>
      <c r="H93" s="28">
        <f t="shared" si="9"/>
        <v>24300</v>
      </c>
      <c r="I93" s="28">
        <v>450</v>
      </c>
      <c r="J93" s="28">
        <f t="shared" si="10"/>
        <v>24300</v>
      </c>
      <c r="K93" s="28">
        <f t="shared" si="11"/>
        <v>450</v>
      </c>
      <c r="L93" s="28">
        <f t="shared" si="12"/>
        <v>24300</v>
      </c>
      <c r="M93" s="33">
        <f t="shared" si="13"/>
        <v>0</v>
      </c>
      <c r="N93" s="28">
        <f t="shared" si="14"/>
        <v>0</v>
      </c>
      <c r="O93" s="28">
        <f t="shared" si="15"/>
        <v>24300</v>
      </c>
    </row>
    <row r="94" spans="1:15" s="4" customFormat="1" ht="26.25" customHeight="1" x14ac:dyDescent="0.25">
      <c r="A94" s="20">
        <v>85</v>
      </c>
      <c r="B94" s="41" t="s">
        <v>33</v>
      </c>
      <c r="C94" s="42" t="s">
        <v>31</v>
      </c>
      <c r="D94" s="42">
        <v>19</v>
      </c>
      <c r="E94" s="39">
        <v>50</v>
      </c>
      <c r="F94" s="28">
        <f t="shared" si="8"/>
        <v>950</v>
      </c>
      <c r="G94" s="28">
        <v>50</v>
      </c>
      <c r="H94" s="28">
        <f t="shared" si="9"/>
        <v>950</v>
      </c>
      <c r="I94" s="28">
        <v>50</v>
      </c>
      <c r="J94" s="28">
        <f t="shared" si="10"/>
        <v>950</v>
      </c>
      <c r="K94" s="28">
        <f t="shared" si="11"/>
        <v>50</v>
      </c>
      <c r="L94" s="28">
        <f t="shared" si="12"/>
        <v>950</v>
      </c>
      <c r="M94" s="33">
        <f t="shared" si="13"/>
        <v>0</v>
      </c>
      <c r="N94" s="28">
        <f t="shared" si="14"/>
        <v>0</v>
      </c>
      <c r="O94" s="28">
        <f t="shared" si="15"/>
        <v>950</v>
      </c>
    </row>
    <row r="95" spans="1:15" s="4" customFormat="1" ht="26.25" customHeight="1" x14ac:dyDescent="0.25">
      <c r="A95" s="20">
        <v>86</v>
      </c>
      <c r="B95" s="41" t="s">
        <v>34</v>
      </c>
      <c r="C95" s="42" t="s">
        <v>31</v>
      </c>
      <c r="D95" s="42">
        <v>19</v>
      </c>
      <c r="E95" s="39">
        <v>150</v>
      </c>
      <c r="F95" s="28">
        <f t="shared" si="8"/>
        <v>2850</v>
      </c>
      <c r="G95" s="28">
        <v>150</v>
      </c>
      <c r="H95" s="28">
        <f t="shared" si="9"/>
        <v>2850</v>
      </c>
      <c r="I95" s="28">
        <v>150</v>
      </c>
      <c r="J95" s="28">
        <f t="shared" si="10"/>
        <v>2850</v>
      </c>
      <c r="K95" s="28">
        <f t="shared" si="11"/>
        <v>150</v>
      </c>
      <c r="L95" s="28">
        <f t="shared" si="12"/>
        <v>2850</v>
      </c>
      <c r="M95" s="33">
        <f t="shared" si="13"/>
        <v>0</v>
      </c>
      <c r="N95" s="28">
        <f t="shared" si="14"/>
        <v>0</v>
      </c>
      <c r="O95" s="28">
        <f t="shared" si="15"/>
        <v>2850</v>
      </c>
    </row>
    <row r="96" spans="1:15" s="4" customFormat="1" ht="26.25" customHeight="1" x14ac:dyDescent="0.25">
      <c r="A96" s="20">
        <v>87</v>
      </c>
      <c r="B96" s="41" t="s">
        <v>35</v>
      </c>
      <c r="C96" s="42" t="s">
        <v>31</v>
      </c>
      <c r="D96" s="42">
        <v>19</v>
      </c>
      <c r="E96" s="39">
        <v>600</v>
      </c>
      <c r="F96" s="28">
        <f t="shared" si="8"/>
        <v>11400</v>
      </c>
      <c r="G96" s="28">
        <v>600</v>
      </c>
      <c r="H96" s="28">
        <f t="shared" si="9"/>
        <v>11400</v>
      </c>
      <c r="I96" s="28">
        <v>600</v>
      </c>
      <c r="J96" s="28">
        <f t="shared" si="10"/>
        <v>11400</v>
      </c>
      <c r="K96" s="28">
        <f t="shared" si="11"/>
        <v>600</v>
      </c>
      <c r="L96" s="28">
        <f t="shared" si="12"/>
        <v>11400</v>
      </c>
      <c r="M96" s="33">
        <f t="shared" si="13"/>
        <v>0</v>
      </c>
      <c r="N96" s="28">
        <f t="shared" si="14"/>
        <v>0</v>
      </c>
      <c r="O96" s="28">
        <f t="shared" si="15"/>
        <v>11400</v>
      </c>
    </row>
    <row r="97" spans="1:15" s="4" customFormat="1" ht="26.25" customHeight="1" x14ac:dyDescent="0.25">
      <c r="A97" s="20">
        <v>88</v>
      </c>
      <c r="B97" s="41" t="s">
        <v>36</v>
      </c>
      <c r="C97" s="42" t="s">
        <v>31</v>
      </c>
      <c r="D97" s="42">
        <v>19</v>
      </c>
      <c r="E97" s="39">
        <v>200</v>
      </c>
      <c r="F97" s="28">
        <f t="shared" si="8"/>
        <v>3800</v>
      </c>
      <c r="G97" s="28">
        <v>200</v>
      </c>
      <c r="H97" s="28">
        <f t="shared" si="9"/>
        <v>3800</v>
      </c>
      <c r="I97" s="28">
        <v>200</v>
      </c>
      <c r="J97" s="28">
        <f t="shared" si="10"/>
        <v>3800</v>
      </c>
      <c r="K97" s="28">
        <f t="shared" si="11"/>
        <v>200</v>
      </c>
      <c r="L97" s="28">
        <f t="shared" si="12"/>
        <v>3800</v>
      </c>
      <c r="M97" s="33">
        <f t="shared" si="13"/>
        <v>0</v>
      </c>
      <c r="N97" s="28">
        <f t="shared" si="14"/>
        <v>0</v>
      </c>
      <c r="O97" s="28">
        <f t="shared" si="15"/>
        <v>3800</v>
      </c>
    </row>
    <row r="98" spans="1:15" s="4" customFormat="1" ht="26.25" customHeight="1" x14ac:dyDescent="0.25">
      <c r="A98" s="20">
        <v>89</v>
      </c>
      <c r="B98" s="41" t="s">
        <v>37</v>
      </c>
      <c r="C98" s="42" t="s">
        <v>31</v>
      </c>
      <c r="D98" s="42">
        <v>54</v>
      </c>
      <c r="E98" s="39">
        <v>750</v>
      </c>
      <c r="F98" s="28">
        <f t="shared" si="8"/>
        <v>40500</v>
      </c>
      <c r="G98" s="28">
        <v>750</v>
      </c>
      <c r="H98" s="28">
        <f t="shared" si="9"/>
        <v>40500</v>
      </c>
      <c r="I98" s="28">
        <v>750</v>
      </c>
      <c r="J98" s="28">
        <f t="shared" si="10"/>
        <v>40500</v>
      </c>
      <c r="K98" s="28">
        <f t="shared" si="11"/>
        <v>750</v>
      </c>
      <c r="L98" s="28">
        <f t="shared" si="12"/>
        <v>40500</v>
      </c>
      <c r="M98" s="33">
        <f t="shared" si="13"/>
        <v>0</v>
      </c>
      <c r="N98" s="28">
        <f t="shared" si="14"/>
        <v>0</v>
      </c>
      <c r="O98" s="28">
        <f t="shared" si="15"/>
        <v>40500</v>
      </c>
    </row>
    <row r="99" spans="1:15" s="4" customFormat="1" ht="26.25" customHeight="1" x14ac:dyDescent="0.25">
      <c r="A99" s="20">
        <v>90</v>
      </c>
      <c r="B99" s="41" t="s">
        <v>38</v>
      </c>
      <c r="C99" s="42" t="s">
        <v>31</v>
      </c>
      <c r="D99" s="42">
        <v>54</v>
      </c>
      <c r="E99" s="39">
        <v>200</v>
      </c>
      <c r="F99" s="28">
        <f t="shared" si="8"/>
        <v>10800</v>
      </c>
      <c r="G99" s="28">
        <v>200</v>
      </c>
      <c r="H99" s="28">
        <f t="shared" si="9"/>
        <v>10800</v>
      </c>
      <c r="I99" s="28">
        <v>200</v>
      </c>
      <c r="J99" s="28">
        <f t="shared" si="10"/>
        <v>10800</v>
      </c>
      <c r="K99" s="28">
        <f t="shared" si="11"/>
        <v>200</v>
      </c>
      <c r="L99" s="28">
        <f t="shared" si="12"/>
        <v>10800</v>
      </c>
      <c r="M99" s="33">
        <f t="shared" si="13"/>
        <v>0</v>
      </c>
      <c r="N99" s="28">
        <f t="shared" si="14"/>
        <v>0</v>
      </c>
      <c r="O99" s="28">
        <f t="shared" si="15"/>
        <v>10800</v>
      </c>
    </row>
    <row r="100" spans="1:15" s="4" customFormat="1" ht="26.25" customHeight="1" x14ac:dyDescent="0.25">
      <c r="A100" s="20">
        <v>91</v>
      </c>
      <c r="B100" s="41" t="s">
        <v>57</v>
      </c>
      <c r="C100" s="42" t="s">
        <v>18</v>
      </c>
      <c r="D100" s="42">
        <v>7</v>
      </c>
      <c r="E100" s="39">
        <v>500</v>
      </c>
      <c r="F100" s="28">
        <f t="shared" si="8"/>
        <v>3500</v>
      </c>
      <c r="G100" s="28">
        <v>500</v>
      </c>
      <c r="H100" s="28">
        <f t="shared" si="9"/>
        <v>3500</v>
      </c>
      <c r="I100" s="28">
        <v>500</v>
      </c>
      <c r="J100" s="28">
        <f t="shared" si="10"/>
        <v>3500</v>
      </c>
      <c r="K100" s="28">
        <f t="shared" si="11"/>
        <v>500</v>
      </c>
      <c r="L100" s="28">
        <f t="shared" si="12"/>
        <v>3500</v>
      </c>
      <c r="M100" s="33">
        <f t="shared" si="13"/>
        <v>0</v>
      </c>
      <c r="N100" s="28">
        <f t="shared" si="14"/>
        <v>0</v>
      </c>
      <c r="O100" s="28">
        <f t="shared" si="15"/>
        <v>3500</v>
      </c>
    </row>
    <row r="101" spans="1:15" s="4" customFormat="1" ht="26.25" customHeight="1" x14ac:dyDescent="0.25">
      <c r="A101" s="20">
        <v>92</v>
      </c>
      <c r="B101" s="41" t="s">
        <v>42</v>
      </c>
      <c r="C101" s="42" t="s">
        <v>31</v>
      </c>
      <c r="D101" s="42">
        <v>19</v>
      </c>
      <c r="E101" s="39">
        <v>800</v>
      </c>
      <c r="F101" s="28">
        <f t="shared" si="8"/>
        <v>15200</v>
      </c>
      <c r="G101" s="28">
        <v>750</v>
      </c>
      <c r="H101" s="28">
        <f t="shared" si="9"/>
        <v>14250</v>
      </c>
      <c r="I101" s="28">
        <v>750</v>
      </c>
      <c r="J101" s="28">
        <f t="shared" si="10"/>
        <v>14250</v>
      </c>
      <c r="K101" s="28">
        <f t="shared" si="11"/>
        <v>766.66666666666663</v>
      </c>
      <c r="L101" s="28">
        <f t="shared" si="12"/>
        <v>14566.666666666666</v>
      </c>
      <c r="M101" s="33">
        <f t="shared" si="13"/>
        <v>548.4827557301445</v>
      </c>
      <c r="N101" s="28">
        <f t="shared" si="14"/>
        <v>3.7653278425410379</v>
      </c>
      <c r="O101" s="28">
        <f t="shared" si="15"/>
        <v>14566.666666666666</v>
      </c>
    </row>
    <row r="102" spans="1:15" s="4" customFormat="1" ht="26.25" customHeight="1" x14ac:dyDescent="0.25">
      <c r="A102" s="20">
        <v>93</v>
      </c>
      <c r="B102" s="35" t="s">
        <v>58</v>
      </c>
      <c r="C102" s="42"/>
      <c r="D102" s="42"/>
      <c r="E102" s="39"/>
      <c r="F102" s="28"/>
      <c r="G102" s="28"/>
      <c r="H102" s="28"/>
      <c r="I102" s="28"/>
      <c r="J102" s="28"/>
      <c r="K102" s="28"/>
      <c r="L102" s="28"/>
      <c r="M102" s="33"/>
      <c r="N102" s="28"/>
      <c r="O102" s="28"/>
    </row>
    <row r="103" spans="1:15" s="4" customFormat="1" ht="26.25" customHeight="1" x14ac:dyDescent="0.25">
      <c r="A103" s="20">
        <v>94</v>
      </c>
      <c r="B103" s="44" t="s">
        <v>59</v>
      </c>
      <c r="C103" s="45" t="s">
        <v>60</v>
      </c>
      <c r="D103" s="45">
        <v>70</v>
      </c>
      <c r="E103" s="39">
        <v>200</v>
      </c>
      <c r="F103" s="28">
        <f t="shared" si="8"/>
        <v>14000</v>
      </c>
      <c r="G103" s="28">
        <v>200</v>
      </c>
      <c r="H103" s="28">
        <f t="shared" si="9"/>
        <v>14000</v>
      </c>
      <c r="I103" s="28">
        <v>200</v>
      </c>
      <c r="J103" s="28">
        <f t="shared" si="10"/>
        <v>14000</v>
      </c>
      <c r="K103" s="28">
        <f t="shared" si="11"/>
        <v>200</v>
      </c>
      <c r="L103" s="28">
        <f t="shared" si="12"/>
        <v>14000</v>
      </c>
      <c r="M103" s="33">
        <f t="shared" si="13"/>
        <v>0</v>
      </c>
      <c r="N103" s="28">
        <f t="shared" si="14"/>
        <v>0</v>
      </c>
      <c r="O103" s="28">
        <f t="shared" si="15"/>
        <v>14000</v>
      </c>
    </row>
    <row r="104" spans="1:15" s="4" customFormat="1" ht="26.25" customHeight="1" x14ac:dyDescent="0.25">
      <c r="A104" s="20">
        <v>95</v>
      </c>
      <c r="B104" s="44" t="s">
        <v>61</v>
      </c>
      <c r="C104" s="45" t="s">
        <v>18</v>
      </c>
      <c r="D104" s="45">
        <v>4</v>
      </c>
      <c r="E104" s="39">
        <v>500</v>
      </c>
      <c r="F104" s="28">
        <f t="shared" si="8"/>
        <v>2000</v>
      </c>
      <c r="G104" s="28">
        <v>500</v>
      </c>
      <c r="H104" s="28">
        <f t="shared" si="9"/>
        <v>2000</v>
      </c>
      <c r="I104" s="28">
        <v>500</v>
      </c>
      <c r="J104" s="28">
        <f t="shared" si="10"/>
        <v>2000</v>
      </c>
      <c r="K104" s="28">
        <f t="shared" si="11"/>
        <v>500</v>
      </c>
      <c r="L104" s="28">
        <f t="shared" si="12"/>
        <v>2000</v>
      </c>
      <c r="M104" s="33">
        <f t="shared" si="13"/>
        <v>0</v>
      </c>
      <c r="N104" s="28">
        <f t="shared" si="14"/>
        <v>0</v>
      </c>
      <c r="O104" s="28">
        <f t="shared" si="15"/>
        <v>2000</v>
      </c>
    </row>
    <row r="105" spans="1:15" s="4" customFormat="1" ht="26.25" customHeight="1" x14ac:dyDescent="0.25">
      <c r="A105" s="20">
        <v>96</v>
      </c>
      <c r="B105" s="35" t="s">
        <v>62</v>
      </c>
      <c r="C105" s="42"/>
      <c r="D105" s="42"/>
      <c r="E105" s="39"/>
      <c r="F105" s="28"/>
      <c r="G105" s="28"/>
      <c r="H105" s="28"/>
      <c r="I105" s="28"/>
      <c r="J105" s="28"/>
      <c r="K105" s="28"/>
      <c r="L105" s="28"/>
      <c r="M105" s="33"/>
      <c r="N105" s="28"/>
      <c r="O105" s="28"/>
    </row>
    <row r="106" spans="1:15" s="4" customFormat="1" ht="61.5" customHeight="1" x14ac:dyDescent="0.25">
      <c r="A106" s="20">
        <v>97</v>
      </c>
      <c r="B106" s="46" t="s">
        <v>63</v>
      </c>
      <c r="C106" s="47" t="s">
        <v>40</v>
      </c>
      <c r="D106" s="45">
        <v>2</v>
      </c>
      <c r="E106" s="48">
        <v>4000</v>
      </c>
      <c r="F106" s="28">
        <f t="shared" si="8"/>
        <v>8000</v>
      </c>
      <c r="G106" s="28">
        <v>6000</v>
      </c>
      <c r="H106" s="28">
        <f t="shared" si="9"/>
        <v>12000</v>
      </c>
      <c r="I106" s="28">
        <v>6000</v>
      </c>
      <c r="J106" s="28">
        <f t="shared" si="10"/>
        <v>12000</v>
      </c>
      <c r="K106" s="28">
        <f t="shared" si="11"/>
        <v>5333.333333333333</v>
      </c>
      <c r="L106" s="28">
        <f t="shared" si="12"/>
        <v>10666.666666666666</v>
      </c>
      <c r="M106" s="33">
        <f t="shared" si="13"/>
        <v>2309.401076758505</v>
      </c>
      <c r="N106" s="28">
        <f t="shared" si="14"/>
        <v>21.650635094610987</v>
      </c>
      <c r="O106" s="28">
        <f t="shared" si="15"/>
        <v>10666.666666666666</v>
      </c>
    </row>
    <row r="107" spans="1:15" s="4" customFormat="1" ht="26.25" customHeight="1" x14ac:dyDescent="0.25">
      <c r="A107" s="20">
        <v>98</v>
      </c>
      <c r="B107" s="35" t="s">
        <v>64</v>
      </c>
      <c r="C107" s="42"/>
      <c r="D107" s="42"/>
      <c r="E107" s="39"/>
      <c r="F107" s="28"/>
      <c r="G107" s="28"/>
      <c r="H107" s="28"/>
      <c r="I107" s="28"/>
      <c r="J107" s="28"/>
      <c r="K107" s="28"/>
      <c r="L107" s="28"/>
      <c r="M107" s="33"/>
      <c r="N107" s="28"/>
      <c r="O107" s="28"/>
    </row>
    <row r="108" spans="1:15" s="4" customFormat="1" ht="26.25" customHeight="1" x14ac:dyDescent="0.25">
      <c r="A108" s="20">
        <v>99</v>
      </c>
      <c r="B108" s="46" t="s">
        <v>65</v>
      </c>
      <c r="C108" s="47" t="s">
        <v>18</v>
      </c>
      <c r="D108" s="47">
        <v>180</v>
      </c>
      <c r="E108" s="39">
        <v>300</v>
      </c>
      <c r="F108" s="28">
        <f t="shared" si="8"/>
        <v>54000</v>
      </c>
      <c r="G108" s="28">
        <v>300</v>
      </c>
      <c r="H108" s="28">
        <f t="shared" si="9"/>
        <v>54000</v>
      </c>
      <c r="I108" s="28">
        <v>250</v>
      </c>
      <c r="J108" s="28">
        <f t="shared" si="10"/>
        <v>45000</v>
      </c>
      <c r="K108" s="28">
        <f t="shared" si="11"/>
        <v>283.33333333333331</v>
      </c>
      <c r="L108" s="28">
        <f t="shared" si="12"/>
        <v>51000</v>
      </c>
      <c r="M108" s="33">
        <f t="shared" si="13"/>
        <v>5196.152422706632</v>
      </c>
      <c r="N108" s="28">
        <f t="shared" si="14"/>
        <v>10.188534162169868</v>
      </c>
      <c r="O108" s="28">
        <f t="shared" si="15"/>
        <v>51000</v>
      </c>
    </row>
    <row r="109" spans="1:15" s="4" customFormat="1" ht="26.25" customHeight="1" x14ac:dyDescent="0.25">
      <c r="A109" s="20">
        <v>100</v>
      </c>
      <c r="B109" s="46" t="s">
        <v>66</v>
      </c>
      <c r="C109" s="47" t="s">
        <v>18</v>
      </c>
      <c r="D109" s="47">
        <v>90</v>
      </c>
      <c r="E109" s="39">
        <v>30</v>
      </c>
      <c r="F109" s="28">
        <f t="shared" si="8"/>
        <v>2700</v>
      </c>
      <c r="G109" s="28">
        <v>30</v>
      </c>
      <c r="H109" s="28">
        <f t="shared" si="9"/>
        <v>2700</v>
      </c>
      <c r="I109" s="28">
        <v>30</v>
      </c>
      <c r="J109" s="28">
        <f t="shared" si="10"/>
        <v>2700</v>
      </c>
      <c r="K109" s="28">
        <f t="shared" si="11"/>
        <v>30</v>
      </c>
      <c r="L109" s="28">
        <f t="shared" si="12"/>
        <v>2700</v>
      </c>
      <c r="M109" s="33">
        <f t="shared" si="13"/>
        <v>0</v>
      </c>
      <c r="N109" s="28">
        <f t="shared" si="14"/>
        <v>0</v>
      </c>
      <c r="O109" s="28">
        <f t="shared" si="15"/>
        <v>2700</v>
      </c>
    </row>
    <row r="110" spans="1:15" s="4" customFormat="1" ht="26.25" customHeight="1" x14ac:dyDescent="0.25">
      <c r="A110" s="20">
        <v>101</v>
      </c>
      <c r="B110" s="46" t="s">
        <v>67</v>
      </c>
      <c r="C110" s="47" t="s">
        <v>60</v>
      </c>
      <c r="D110" s="47">
        <v>88</v>
      </c>
      <c r="E110" s="39">
        <v>400</v>
      </c>
      <c r="F110" s="28">
        <f t="shared" si="8"/>
        <v>35200</v>
      </c>
      <c r="G110" s="28">
        <v>400</v>
      </c>
      <c r="H110" s="28">
        <f t="shared" si="9"/>
        <v>35200</v>
      </c>
      <c r="I110" s="28">
        <v>400</v>
      </c>
      <c r="J110" s="28">
        <f t="shared" si="10"/>
        <v>35200</v>
      </c>
      <c r="K110" s="28">
        <f t="shared" si="11"/>
        <v>400</v>
      </c>
      <c r="L110" s="28">
        <f t="shared" si="12"/>
        <v>35200</v>
      </c>
      <c r="M110" s="33">
        <f t="shared" si="13"/>
        <v>0</v>
      </c>
      <c r="N110" s="28">
        <f t="shared" si="14"/>
        <v>0</v>
      </c>
      <c r="O110" s="28">
        <f t="shared" si="15"/>
        <v>35200</v>
      </c>
    </row>
    <row r="111" spans="1:15" s="4" customFormat="1" ht="26.25" customHeight="1" x14ac:dyDescent="0.25">
      <c r="A111" s="20">
        <v>102</v>
      </c>
      <c r="B111" s="46" t="s">
        <v>68</v>
      </c>
      <c r="C111" s="47" t="s">
        <v>60</v>
      </c>
      <c r="D111" s="47">
        <v>331</v>
      </c>
      <c r="E111" s="39">
        <v>350</v>
      </c>
      <c r="F111" s="28">
        <f t="shared" si="8"/>
        <v>115850</v>
      </c>
      <c r="G111" s="28">
        <v>350</v>
      </c>
      <c r="H111" s="28">
        <f t="shared" si="9"/>
        <v>115850</v>
      </c>
      <c r="I111" s="28">
        <v>420</v>
      </c>
      <c r="J111" s="28">
        <f t="shared" si="10"/>
        <v>139020</v>
      </c>
      <c r="K111" s="28">
        <f t="shared" si="11"/>
        <v>373.33333333333331</v>
      </c>
      <c r="L111" s="28">
        <f t="shared" si="12"/>
        <v>123573.33333333333</v>
      </c>
      <c r="M111" s="33">
        <f t="shared" si="13"/>
        <v>13377.205737123628</v>
      </c>
      <c r="N111" s="28">
        <f t="shared" si="14"/>
        <v>10.825317547305483</v>
      </c>
      <c r="O111" s="28">
        <f t="shared" si="15"/>
        <v>123573.33333333333</v>
      </c>
    </row>
    <row r="112" spans="1:15" s="4" customFormat="1" ht="26.25" customHeight="1" x14ac:dyDescent="0.25">
      <c r="A112" s="20">
        <v>103</v>
      </c>
      <c r="B112" s="46" t="s">
        <v>69</v>
      </c>
      <c r="C112" s="47" t="s">
        <v>70</v>
      </c>
      <c r="D112" s="47">
        <v>60</v>
      </c>
      <c r="E112" s="39">
        <v>200</v>
      </c>
      <c r="F112" s="28">
        <f t="shared" si="8"/>
        <v>12000</v>
      </c>
      <c r="G112" s="28">
        <v>250</v>
      </c>
      <c r="H112" s="28">
        <f t="shared" si="9"/>
        <v>15000</v>
      </c>
      <c r="I112" s="28">
        <v>250</v>
      </c>
      <c r="J112" s="28">
        <f t="shared" si="10"/>
        <v>15000</v>
      </c>
      <c r="K112" s="28">
        <f t="shared" si="11"/>
        <v>233.33333333333334</v>
      </c>
      <c r="L112" s="28">
        <f t="shared" si="12"/>
        <v>14000</v>
      </c>
      <c r="M112" s="33">
        <f t="shared" si="13"/>
        <v>1732.0508075688772</v>
      </c>
      <c r="N112" s="28">
        <f t="shared" si="14"/>
        <v>12.371791482634837</v>
      </c>
      <c r="O112" s="28">
        <f t="shared" si="15"/>
        <v>14000</v>
      </c>
    </row>
    <row r="113" spans="1:15" s="4" customFormat="1" ht="26.25" customHeight="1" x14ac:dyDescent="0.25">
      <c r="A113" s="20">
        <v>104</v>
      </c>
      <c r="B113" s="46" t="s">
        <v>71</v>
      </c>
      <c r="C113" s="47" t="s">
        <v>18</v>
      </c>
      <c r="D113" s="47">
        <v>35</v>
      </c>
      <c r="E113" s="39">
        <v>250</v>
      </c>
      <c r="F113" s="28">
        <f t="shared" si="8"/>
        <v>8750</v>
      </c>
      <c r="G113" s="28">
        <v>300</v>
      </c>
      <c r="H113" s="28">
        <f t="shared" si="9"/>
        <v>10500</v>
      </c>
      <c r="I113" s="28">
        <v>300</v>
      </c>
      <c r="J113" s="28">
        <f t="shared" si="10"/>
        <v>10500</v>
      </c>
      <c r="K113" s="28">
        <f t="shared" si="11"/>
        <v>283.33333333333331</v>
      </c>
      <c r="L113" s="28">
        <f t="shared" si="12"/>
        <v>9916.6666666666661</v>
      </c>
      <c r="M113" s="33">
        <f t="shared" si="13"/>
        <v>1010.3629710818451</v>
      </c>
      <c r="N113" s="28">
        <f t="shared" si="14"/>
        <v>10.188534162169868</v>
      </c>
      <c r="O113" s="28">
        <f t="shared" si="15"/>
        <v>9916.6666666666661</v>
      </c>
    </row>
    <row r="114" spans="1:15" s="4" customFormat="1" ht="26.25" customHeight="1" x14ac:dyDescent="0.25">
      <c r="A114" s="20">
        <v>105</v>
      </c>
      <c r="B114" s="46" t="s">
        <v>72</v>
      </c>
      <c r="C114" s="47" t="s">
        <v>18</v>
      </c>
      <c r="D114" s="47">
        <v>60</v>
      </c>
      <c r="E114" s="39">
        <v>200</v>
      </c>
      <c r="F114" s="28">
        <f t="shared" si="8"/>
        <v>12000</v>
      </c>
      <c r="G114" s="28">
        <v>200</v>
      </c>
      <c r="H114" s="28">
        <f t="shared" si="9"/>
        <v>12000</v>
      </c>
      <c r="I114" s="28">
        <v>200</v>
      </c>
      <c r="J114" s="28">
        <f t="shared" si="10"/>
        <v>12000</v>
      </c>
      <c r="K114" s="28">
        <f t="shared" si="11"/>
        <v>200</v>
      </c>
      <c r="L114" s="28">
        <f t="shared" si="12"/>
        <v>12000</v>
      </c>
      <c r="M114" s="33">
        <f t="shared" si="13"/>
        <v>0</v>
      </c>
      <c r="N114" s="28">
        <f t="shared" si="14"/>
        <v>0</v>
      </c>
      <c r="O114" s="28">
        <f t="shared" si="15"/>
        <v>12000</v>
      </c>
    </row>
    <row r="115" spans="1:15" s="4" customFormat="1" ht="26.25" customHeight="1" x14ac:dyDescent="0.25">
      <c r="A115" s="20">
        <v>106</v>
      </c>
      <c r="B115" s="46" t="s">
        <v>73</v>
      </c>
      <c r="C115" s="47" t="s">
        <v>74</v>
      </c>
      <c r="D115" s="47">
        <v>8</v>
      </c>
      <c r="E115" s="39">
        <v>330</v>
      </c>
      <c r="F115" s="28">
        <f t="shared" si="8"/>
        <v>2640</v>
      </c>
      <c r="G115" s="28">
        <v>350</v>
      </c>
      <c r="H115" s="28">
        <f t="shared" si="9"/>
        <v>2800</v>
      </c>
      <c r="I115" s="28">
        <v>350</v>
      </c>
      <c r="J115" s="28">
        <f t="shared" si="10"/>
        <v>2800</v>
      </c>
      <c r="K115" s="28">
        <f t="shared" si="11"/>
        <v>343.33333333333331</v>
      </c>
      <c r="L115" s="28">
        <f t="shared" si="12"/>
        <v>2746.6666666666665</v>
      </c>
      <c r="M115" s="33">
        <f t="shared" si="13"/>
        <v>92.376043070340117</v>
      </c>
      <c r="N115" s="28">
        <f t="shared" si="14"/>
        <v>3.3632054515900531</v>
      </c>
      <c r="O115" s="28">
        <f t="shared" si="15"/>
        <v>2746.6666666666665</v>
      </c>
    </row>
    <row r="116" spans="1:15" s="4" customFormat="1" ht="26.25" customHeight="1" x14ac:dyDescent="0.25">
      <c r="A116" s="20">
        <v>107</v>
      </c>
      <c r="B116" s="46" t="s">
        <v>75</v>
      </c>
      <c r="C116" s="47" t="s">
        <v>18</v>
      </c>
      <c r="D116" s="47">
        <v>4</v>
      </c>
      <c r="E116" s="39">
        <v>150</v>
      </c>
      <c r="F116" s="28">
        <f t="shared" si="8"/>
        <v>600</v>
      </c>
      <c r="G116" s="28">
        <v>150</v>
      </c>
      <c r="H116" s="28">
        <f t="shared" si="9"/>
        <v>600</v>
      </c>
      <c r="I116" s="28">
        <v>150</v>
      </c>
      <c r="J116" s="28">
        <f t="shared" si="10"/>
        <v>600</v>
      </c>
      <c r="K116" s="28">
        <f t="shared" si="11"/>
        <v>150</v>
      </c>
      <c r="L116" s="28">
        <f t="shared" si="12"/>
        <v>600</v>
      </c>
      <c r="M116" s="33">
        <f t="shared" si="13"/>
        <v>0</v>
      </c>
      <c r="N116" s="28">
        <f t="shared" si="14"/>
        <v>0</v>
      </c>
      <c r="O116" s="28">
        <f t="shared" si="15"/>
        <v>600</v>
      </c>
    </row>
    <row r="117" spans="1:15" s="4" customFormat="1" ht="26.25" customHeight="1" x14ac:dyDescent="0.25">
      <c r="A117" s="20">
        <v>108</v>
      </c>
      <c r="B117" s="46" t="s">
        <v>76</v>
      </c>
      <c r="C117" s="47" t="s">
        <v>18</v>
      </c>
      <c r="D117" s="47">
        <v>2</v>
      </c>
      <c r="E117" s="39">
        <v>350</v>
      </c>
      <c r="F117" s="28">
        <f t="shared" si="8"/>
        <v>700</v>
      </c>
      <c r="G117" s="28">
        <v>350</v>
      </c>
      <c r="H117" s="28">
        <f t="shared" si="9"/>
        <v>700</v>
      </c>
      <c r="I117" s="28">
        <v>350</v>
      </c>
      <c r="J117" s="28">
        <f t="shared" si="10"/>
        <v>700</v>
      </c>
      <c r="K117" s="28">
        <f t="shared" si="11"/>
        <v>350</v>
      </c>
      <c r="L117" s="28">
        <f t="shared" si="12"/>
        <v>700</v>
      </c>
      <c r="M117" s="33">
        <f t="shared" si="13"/>
        <v>0</v>
      </c>
      <c r="N117" s="28">
        <f t="shared" si="14"/>
        <v>0</v>
      </c>
      <c r="O117" s="28">
        <f t="shared" si="15"/>
        <v>700</v>
      </c>
    </row>
    <row r="118" spans="1:15" s="4" customFormat="1" ht="26.25" customHeight="1" x14ac:dyDescent="0.25">
      <c r="A118" s="20">
        <v>109</v>
      </c>
      <c r="B118" s="46" t="s">
        <v>77</v>
      </c>
      <c r="C118" s="47" t="s">
        <v>18</v>
      </c>
      <c r="D118" s="47">
        <v>12</v>
      </c>
      <c r="E118" s="39">
        <v>300</v>
      </c>
      <c r="F118" s="28">
        <f t="shared" si="8"/>
        <v>3600</v>
      </c>
      <c r="G118" s="28">
        <v>300</v>
      </c>
      <c r="H118" s="28">
        <f t="shared" si="9"/>
        <v>3600</v>
      </c>
      <c r="I118" s="28">
        <v>300</v>
      </c>
      <c r="J118" s="28">
        <f t="shared" si="10"/>
        <v>3600</v>
      </c>
      <c r="K118" s="28">
        <f t="shared" si="11"/>
        <v>300</v>
      </c>
      <c r="L118" s="28">
        <f t="shared" si="12"/>
        <v>3600</v>
      </c>
      <c r="M118" s="33">
        <f t="shared" si="13"/>
        <v>0</v>
      </c>
      <c r="N118" s="28">
        <f t="shared" si="14"/>
        <v>0</v>
      </c>
      <c r="O118" s="28">
        <f t="shared" si="15"/>
        <v>3600</v>
      </c>
    </row>
    <row r="119" spans="1:15" s="4" customFormat="1" ht="26.25" customHeight="1" x14ac:dyDescent="0.25">
      <c r="A119" s="20">
        <v>110</v>
      </c>
      <c r="B119" s="46" t="s">
        <v>78</v>
      </c>
      <c r="C119" s="47" t="s">
        <v>18</v>
      </c>
      <c r="D119" s="47">
        <v>1</v>
      </c>
      <c r="E119" s="39">
        <v>4200</v>
      </c>
      <c r="F119" s="28">
        <v>4199.93</v>
      </c>
      <c r="G119" s="28">
        <v>4200</v>
      </c>
      <c r="H119" s="28">
        <f t="shared" si="9"/>
        <v>4200</v>
      </c>
      <c r="I119" s="28">
        <v>4300</v>
      </c>
      <c r="J119" s="28">
        <f t="shared" si="10"/>
        <v>4300</v>
      </c>
      <c r="K119" s="28">
        <f t="shared" si="11"/>
        <v>4233.333333333333</v>
      </c>
      <c r="L119" s="28">
        <f t="shared" si="12"/>
        <v>4233.3100000000004</v>
      </c>
      <c r="M119" s="33">
        <f t="shared" si="13"/>
        <v>57.755244783482567</v>
      </c>
      <c r="N119" s="28">
        <f t="shared" si="14"/>
        <v>1.3643046406590249</v>
      </c>
      <c r="O119" s="28">
        <f t="shared" si="15"/>
        <v>4233.3100000000004</v>
      </c>
    </row>
    <row r="120" spans="1:15" s="4" customFormat="1" ht="26.25" customHeight="1" x14ac:dyDescent="0.25">
      <c r="A120" s="20">
        <v>111</v>
      </c>
      <c r="B120" s="46" t="s">
        <v>79</v>
      </c>
      <c r="C120" s="47" t="s">
        <v>80</v>
      </c>
      <c r="D120" s="47">
        <v>100</v>
      </c>
      <c r="E120" s="39">
        <v>50</v>
      </c>
      <c r="F120" s="28">
        <f t="shared" si="8"/>
        <v>5000</v>
      </c>
      <c r="G120" s="28">
        <v>50</v>
      </c>
      <c r="H120" s="28">
        <f t="shared" si="9"/>
        <v>5000</v>
      </c>
      <c r="I120" s="28">
        <v>78.81</v>
      </c>
      <c r="J120" s="28">
        <f t="shared" si="10"/>
        <v>7881</v>
      </c>
      <c r="K120" s="28">
        <f t="shared" si="11"/>
        <v>59.603333333333332</v>
      </c>
      <c r="L120" s="28">
        <f t="shared" si="12"/>
        <v>5960.333333333333</v>
      </c>
      <c r="M120" s="33">
        <f t="shared" si="13"/>
        <v>1663.3461255353125</v>
      </c>
      <c r="N120" s="28">
        <f t="shared" si="14"/>
        <v>27.906931248844796</v>
      </c>
      <c r="O120" s="28">
        <f t="shared" si="15"/>
        <v>5960.333333333333</v>
      </c>
    </row>
    <row r="121" spans="1:15" s="4" customFormat="1" ht="26.25" customHeight="1" x14ac:dyDescent="0.25">
      <c r="A121" s="20">
        <v>112</v>
      </c>
      <c r="B121" s="46" t="s">
        <v>81</v>
      </c>
      <c r="C121" s="47" t="s">
        <v>18</v>
      </c>
      <c r="D121" s="47">
        <v>24</v>
      </c>
      <c r="E121" s="39">
        <v>1200</v>
      </c>
      <c r="F121" s="28">
        <f t="shared" si="8"/>
        <v>28800</v>
      </c>
      <c r="G121" s="28">
        <v>1200</v>
      </c>
      <c r="H121" s="28">
        <f t="shared" si="9"/>
        <v>28800</v>
      </c>
      <c r="I121" s="28">
        <v>1599</v>
      </c>
      <c r="J121" s="28">
        <f t="shared" si="10"/>
        <v>38376</v>
      </c>
      <c r="K121" s="28">
        <f t="shared" si="11"/>
        <v>1333</v>
      </c>
      <c r="L121" s="28">
        <f t="shared" si="12"/>
        <v>31992</v>
      </c>
      <c r="M121" s="33">
        <f t="shared" si="13"/>
        <v>5528.7061777598565</v>
      </c>
      <c r="N121" s="28">
        <f t="shared" si="14"/>
        <v>17.281527187296376</v>
      </c>
      <c r="O121" s="28">
        <f t="shared" si="15"/>
        <v>31992</v>
      </c>
    </row>
    <row r="122" spans="1:15" s="4" customFormat="1" ht="40.5" customHeight="1" x14ac:dyDescent="0.25">
      <c r="A122" s="20">
        <v>113</v>
      </c>
      <c r="B122" s="46" t="s">
        <v>82</v>
      </c>
      <c r="C122" s="47" t="s">
        <v>40</v>
      </c>
      <c r="D122" s="47">
        <v>2</v>
      </c>
      <c r="E122" s="39">
        <v>12000</v>
      </c>
      <c r="F122" s="28">
        <f t="shared" si="8"/>
        <v>24000</v>
      </c>
      <c r="G122" s="28">
        <v>12000</v>
      </c>
      <c r="H122" s="28">
        <f t="shared" si="9"/>
        <v>24000</v>
      </c>
      <c r="I122" s="28">
        <v>14000</v>
      </c>
      <c r="J122" s="28">
        <f t="shared" si="10"/>
        <v>28000</v>
      </c>
      <c r="K122" s="28">
        <f t="shared" si="11"/>
        <v>12666.666666666666</v>
      </c>
      <c r="L122" s="28">
        <f t="shared" si="12"/>
        <v>25333.333333333332</v>
      </c>
      <c r="M122" s="33">
        <f t="shared" si="13"/>
        <v>2309.4010767585028</v>
      </c>
      <c r="N122" s="28">
        <f t="shared" si="14"/>
        <v>9.1160568819414589</v>
      </c>
      <c r="O122" s="28">
        <f t="shared" si="15"/>
        <v>25333.333333333332</v>
      </c>
    </row>
    <row r="123" spans="1:15" x14ac:dyDescent="0.25">
      <c r="A123" s="21"/>
      <c r="B123" s="22" t="s">
        <v>10</v>
      </c>
      <c r="C123" s="23"/>
      <c r="D123" s="23"/>
      <c r="E123" s="24"/>
      <c r="F123" s="25">
        <f>SUM(F10:F122)</f>
        <v>850639.93</v>
      </c>
      <c r="G123" s="24"/>
      <c r="H123" s="25">
        <f>SUM(H10:H122)</f>
        <v>856050</v>
      </c>
      <c r="I123" s="24"/>
      <c r="J123" s="32">
        <f>SUM(J10:J122)</f>
        <v>892077</v>
      </c>
      <c r="K123" s="33"/>
      <c r="L123" s="34">
        <f>(F123+H123+J123)/3</f>
        <v>866255.64333333343</v>
      </c>
      <c r="M123" s="33">
        <f t="shared" ref="M123" si="16">STDEV(F123,H123,J123)</f>
        <v>22524.96524817813</v>
      </c>
      <c r="N123" s="28">
        <f t="shared" ref="N123" si="17">M123/L123*100</f>
        <v>2.6002676486472907</v>
      </c>
      <c r="O123" s="34">
        <f>L123</f>
        <v>866255.64333333343</v>
      </c>
    </row>
    <row r="124" spans="1:15" ht="15.75" x14ac:dyDescent="0.25">
      <c r="B124" s="15"/>
      <c r="C124" s="16"/>
      <c r="D124" s="16"/>
      <c r="E124" s="17"/>
      <c r="F124" s="18"/>
      <c r="G124" s="17"/>
      <c r="H124" s="18"/>
      <c r="I124" s="17"/>
      <c r="J124" s="19"/>
    </row>
    <row r="125" spans="1:15" ht="15.75" x14ac:dyDescent="0.25">
      <c r="B125" s="59"/>
      <c r="C125" s="67"/>
      <c r="D125" s="67"/>
      <c r="E125" s="67"/>
      <c r="F125" s="67"/>
      <c r="G125" s="67"/>
      <c r="H125" s="67"/>
      <c r="I125" s="67"/>
      <c r="J125" s="67"/>
    </row>
    <row r="126" spans="1:15" ht="15.75" x14ac:dyDescent="0.25">
      <c r="B126" s="13"/>
      <c r="C126" s="14"/>
      <c r="D126" s="9"/>
      <c r="E126" s="10"/>
      <c r="F126" s="12"/>
      <c r="G126" s="10"/>
      <c r="H126" s="12"/>
      <c r="I126" s="10"/>
      <c r="J126" s="12"/>
    </row>
    <row r="127" spans="1:15" ht="15.75" x14ac:dyDescent="0.25">
      <c r="B127" s="49"/>
      <c r="C127" s="68"/>
      <c r="D127" s="68"/>
      <c r="E127" s="68"/>
      <c r="F127" s="68"/>
      <c r="G127" s="68"/>
      <c r="H127" s="68"/>
      <c r="I127" s="68"/>
      <c r="J127" s="68"/>
    </row>
    <row r="128" spans="1:15" ht="15.75" customHeight="1" x14ac:dyDescent="0.25">
      <c r="B128" s="59" t="s">
        <v>16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</row>
    <row r="129" spans="2:15" ht="15.75" x14ac:dyDescent="0.25"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2:15" ht="15.75" customHeight="1" x14ac:dyDescent="0.25">
      <c r="B130" s="49" t="s">
        <v>17</v>
      </c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</row>
    <row r="131" spans="2:15" ht="15.6" customHeight="1" x14ac:dyDescent="0.25">
      <c r="B131" s="61" t="s">
        <v>86</v>
      </c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</row>
  </sheetData>
  <mergeCells count="25">
    <mergeCell ref="B131:O131"/>
    <mergeCell ref="A1:J1"/>
    <mergeCell ref="A4:A7"/>
    <mergeCell ref="B4:B7"/>
    <mergeCell ref="C4:C7"/>
    <mergeCell ref="D4:D7"/>
    <mergeCell ref="B2:J2"/>
    <mergeCell ref="B3:J3"/>
    <mergeCell ref="E5:F5"/>
    <mergeCell ref="E6:F6"/>
    <mergeCell ref="E4:J4"/>
    <mergeCell ref="G5:H5"/>
    <mergeCell ref="G6:H6"/>
    <mergeCell ref="B125:J125"/>
    <mergeCell ref="B127:J127"/>
    <mergeCell ref="O4:O7"/>
    <mergeCell ref="B130:O130"/>
    <mergeCell ref="I5:J5"/>
    <mergeCell ref="M4:M7"/>
    <mergeCell ref="N4:N7"/>
    <mergeCell ref="I6:J6"/>
    <mergeCell ref="K4:K7"/>
    <mergeCell ref="L4:L7"/>
    <mergeCell ref="B128:O128"/>
    <mergeCell ref="B129:O129"/>
  </mergeCells>
  <phoneticPr fontId="0" type="noConversion"/>
  <pageMargins left="0" right="0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view="pageBreakPreview" zoomScale="60" zoomScaleNormal="100" workbookViewId="0">
      <selection activeCell="E15" sqref="E15"/>
    </sheetView>
  </sheetViews>
  <sheetFormatPr defaultRowHeight="15" x14ac:dyDescent="0.25"/>
  <cols>
    <col min="1" max="1" width="50.85546875" customWidth="1"/>
    <col min="2" max="2" width="15.5703125" customWidth="1"/>
    <col min="4" max="4" width="18.28515625" customWidth="1"/>
    <col min="5" max="5" width="20.5703125" customWidth="1"/>
  </cols>
  <sheetData>
    <row r="2" spans="1:5" ht="15.75" x14ac:dyDescent="0.25">
      <c r="A2" s="54" t="s">
        <v>0</v>
      </c>
      <c r="B2" s="63" t="s">
        <v>3</v>
      </c>
      <c r="C2" s="54" t="s">
        <v>2</v>
      </c>
      <c r="D2" s="57"/>
      <c r="E2" s="57"/>
    </row>
    <row r="3" spans="1:5" ht="15.75" x14ac:dyDescent="0.25">
      <c r="A3" s="51"/>
      <c r="B3" s="64"/>
      <c r="C3" s="52"/>
      <c r="D3" s="50"/>
      <c r="E3" s="50"/>
    </row>
    <row r="4" spans="1:5" ht="15.75" customHeight="1" x14ac:dyDescent="0.25">
      <c r="A4" s="51"/>
      <c r="B4" s="64"/>
      <c r="C4" s="52"/>
      <c r="D4" s="56"/>
      <c r="E4" s="56"/>
    </row>
    <row r="5" spans="1:5" ht="15.75" x14ac:dyDescent="0.25">
      <c r="A5" s="51"/>
      <c r="B5" s="64"/>
      <c r="C5" s="53"/>
      <c r="D5" s="37" t="s">
        <v>4</v>
      </c>
      <c r="E5" s="37" t="s">
        <v>6</v>
      </c>
    </row>
    <row r="6" spans="1:5" ht="15.75" x14ac:dyDescent="0.25">
      <c r="A6" s="35">
        <v>2</v>
      </c>
      <c r="B6" s="5">
        <v>3</v>
      </c>
      <c r="C6" s="5">
        <v>4</v>
      </c>
      <c r="D6" s="5">
        <v>5</v>
      </c>
      <c r="E6" s="5">
        <v>6</v>
      </c>
    </row>
    <row r="7" spans="1:5" ht="33" customHeight="1" x14ac:dyDescent="0.25">
      <c r="A7" s="36" t="s">
        <v>19</v>
      </c>
      <c r="B7" s="27" t="s">
        <v>22</v>
      </c>
      <c r="C7" s="27">
        <v>3</v>
      </c>
      <c r="D7" s="28"/>
      <c r="E7" s="28"/>
    </row>
    <row r="8" spans="1:5" ht="27.75" customHeight="1" x14ac:dyDescent="0.25">
      <c r="A8" s="36" t="s">
        <v>20</v>
      </c>
      <c r="B8" s="27" t="s">
        <v>22</v>
      </c>
      <c r="C8" s="27">
        <v>6</v>
      </c>
      <c r="D8" s="28"/>
      <c r="E8" s="28"/>
    </row>
    <row r="9" spans="1:5" ht="36.75" customHeight="1" x14ac:dyDescent="0.25">
      <c r="A9" s="26" t="s">
        <v>21</v>
      </c>
      <c r="B9" s="27" t="s">
        <v>22</v>
      </c>
      <c r="C9" s="27">
        <v>3</v>
      </c>
      <c r="D9" s="28"/>
      <c r="E9" s="28"/>
    </row>
    <row r="10" spans="1:5" ht="27.75" customHeight="1" x14ac:dyDescent="0.25">
      <c r="A10" s="26" t="s">
        <v>23</v>
      </c>
      <c r="B10" s="27" t="s">
        <v>22</v>
      </c>
      <c r="C10" s="27">
        <v>3</v>
      </c>
      <c r="D10" s="28"/>
      <c r="E10" s="28"/>
    </row>
    <row r="11" spans="1:5" ht="38.25" customHeight="1" x14ac:dyDescent="0.25">
      <c r="A11" s="26" t="s">
        <v>27</v>
      </c>
      <c r="B11" s="27" t="s">
        <v>18</v>
      </c>
      <c r="C11" s="27">
        <v>10</v>
      </c>
      <c r="D11" s="28"/>
      <c r="E11" s="28"/>
    </row>
    <row r="12" spans="1:5" ht="27" customHeight="1" x14ac:dyDescent="0.25">
      <c r="A12" s="26" t="s">
        <v>24</v>
      </c>
      <c r="B12" s="27" t="s">
        <v>26</v>
      </c>
      <c r="C12" s="27">
        <v>50</v>
      </c>
      <c r="D12" s="28"/>
      <c r="E12" s="28"/>
    </row>
    <row r="13" spans="1:5" ht="23.25" customHeight="1" x14ac:dyDescent="0.25">
      <c r="A13" s="26" t="s">
        <v>25</v>
      </c>
      <c r="B13" s="27" t="s">
        <v>26</v>
      </c>
      <c r="C13" s="27">
        <v>15</v>
      </c>
      <c r="D13" s="28"/>
      <c r="E13" s="28"/>
    </row>
    <row r="14" spans="1:5" ht="36.75" customHeight="1" x14ac:dyDescent="0.25">
      <c r="A14" s="26" t="s">
        <v>28</v>
      </c>
      <c r="B14" s="27" t="s">
        <v>26</v>
      </c>
      <c r="C14" s="27">
        <v>100</v>
      </c>
      <c r="D14" s="28"/>
      <c r="E14" s="28"/>
    </row>
    <row r="15" spans="1:5" x14ac:dyDescent="0.25">
      <c r="A15" s="22" t="s">
        <v>10</v>
      </c>
      <c r="B15" s="23"/>
      <c r="C15" s="23"/>
      <c r="D15" s="24"/>
      <c r="E15" s="25"/>
    </row>
  </sheetData>
  <mergeCells count="6">
    <mergeCell ref="A2:A5"/>
    <mergeCell ref="B2:B5"/>
    <mergeCell ref="C2:C5"/>
    <mergeCell ref="D2:E2"/>
    <mergeCell ref="D3:E3"/>
    <mergeCell ref="D4:E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 Приложение 1 </vt:lpstr>
      <vt:lpstr>Лист2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Е. В.</dc:creator>
  <cp:lastModifiedBy>Слободчиков</cp:lastModifiedBy>
  <cp:lastPrinted>2020-08-03T09:29:30Z</cp:lastPrinted>
  <dcterms:created xsi:type="dcterms:W3CDTF">2016-05-23T09:46:23Z</dcterms:created>
  <dcterms:modified xsi:type="dcterms:W3CDTF">2020-08-24T14:08:13Z</dcterms:modified>
</cp:coreProperties>
</file>