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6605" windowHeight="909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 refMode="R1C1"/>
</workbook>
</file>

<file path=xl/calcChain.xml><?xml version="1.0" encoding="utf-8"?>
<calcChain xmlns="http://schemas.openxmlformats.org/spreadsheetml/2006/main">
  <c r="K10" i="4" l="1"/>
  <c r="K9" i="4"/>
  <c r="J10" i="4"/>
  <c r="J9" i="4"/>
  <c r="H10" i="4"/>
  <c r="H9" i="4"/>
  <c r="F10" i="4"/>
  <c r="M10" i="4" s="1"/>
  <c r="F9" i="4"/>
  <c r="M9" i="4" s="1"/>
  <c r="J11" i="4" l="1"/>
  <c r="H11" i="4"/>
  <c r="L10" i="4"/>
  <c r="F11" i="4"/>
  <c r="L9" i="4"/>
  <c r="O9" i="4" s="1"/>
  <c r="L11" i="4" l="1"/>
  <c r="O11" i="4" s="1"/>
  <c r="M11" i="4"/>
  <c r="O10" i="4"/>
  <c r="N10" i="4"/>
  <c r="N9" i="4"/>
  <c r="N11" i="4" l="1"/>
</calcChain>
</file>

<file path=xl/sharedStrings.xml><?xml version="1.0" encoding="utf-8"?>
<sst xmlns="http://schemas.openxmlformats.org/spreadsheetml/2006/main" count="52" uniqueCount="37">
  <si>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</si>
  <si>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</si>
  <si>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</si>
  <si>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</si>
  <si>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</si>
  <si>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</si>
  <si>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</si>
  <si>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</si>
  <si>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</si>
  <si>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</si>
  <si>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</si>
  <si>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</si>
  <si>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</si>
  <si>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</si>
  <si>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</si>
  <si>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</si>
  <si>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</si>
  <si>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</si>
  <si>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</si>
  <si>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</si>
  <si>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</si>
  <si>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</si>
  <si>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</si>
  <si>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</si>
  <si>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</si>
  <si>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</si>
  <si>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</si>
  <si>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</si>
  <si>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</si>
  <si>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>Бензин Аи-92</t>
  </si>
  <si>
    <t>л</t>
  </si>
  <si>
    <t>Дизельное топливо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</si>
  <si>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190 от 20.07.2020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</si>
  <si>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191 от 20.07.2020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</si>
  <si>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192 от 20.07.2020</t>
    </r>
  </si>
  <si>
    <t xml:space="preserve"> Заказчиком принято решение  объявит запрос коттировок по начальной (максимальной) цене  договора 655 900,00 руб.</t>
  </si>
  <si>
    <t>Поставка ГСМ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</si>
</sst>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6" fillId="0" borderId="6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9"/>
  <sheetViews>
    <sheetView tabSelected="1" zoomScale="85" zoomScaleNormal="85" workbookViewId="0">
      <selection activeCell="H22" sqref="H22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6379" ht="69" customHeight="1" x14ac:dyDescent="0.3">
      <c r="A2" s="2"/>
      <c r="B2" s="57" t="s">
        <v>36</v>
      </c>
      <c r="C2" s="57"/>
      <c r="D2" s="57"/>
      <c r="E2" s="57"/>
      <c r="F2" s="57"/>
      <c r="G2" s="57"/>
      <c r="H2" s="57"/>
      <c r="I2" s="57"/>
      <c r="J2" s="5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8" t="s">
        <v>7</v>
      </c>
      <c r="C3" s="58"/>
      <c r="D3" s="58"/>
      <c r="E3" s="58"/>
      <c r="F3" s="58"/>
      <c r="G3" s="58"/>
      <c r="H3" s="58"/>
      <c r="I3" s="58"/>
      <c r="J3" s="58"/>
    </row>
    <row r="4" spans="1:16379" s="1" customFormat="1" ht="20.45" customHeight="1" x14ac:dyDescent="0.2">
      <c r="A4" s="46" t="s">
        <v>5</v>
      </c>
      <c r="B4" s="46" t="s">
        <v>0</v>
      </c>
      <c r="C4" s="55" t="s">
        <v>3</v>
      </c>
      <c r="D4" s="46" t="s">
        <v>2</v>
      </c>
      <c r="E4" s="49" t="s">
        <v>1</v>
      </c>
      <c r="F4" s="49"/>
      <c r="G4" s="49"/>
      <c r="H4" s="49"/>
      <c r="I4" s="49"/>
      <c r="J4" s="49"/>
      <c r="K4" s="46" t="s">
        <v>11</v>
      </c>
      <c r="L4" s="46" t="s">
        <v>12</v>
      </c>
      <c r="M4" s="43" t="s">
        <v>13</v>
      </c>
      <c r="N4" s="46" t="s">
        <v>14</v>
      </c>
      <c r="O4" s="49" t="s">
        <v>15</v>
      </c>
    </row>
    <row r="5" spans="1:16379" s="1" customFormat="1" ht="19.149999999999999" customHeight="1" x14ac:dyDescent="0.25">
      <c r="A5" s="49"/>
      <c r="B5" s="43"/>
      <c r="C5" s="56"/>
      <c r="D5" s="44"/>
      <c r="E5" s="42">
        <v>1</v>
      </c>
      <c r="F5" s="42"/>
      <c r="G5" s="42">
        <v>2</v>
      </c>
      <c r="H5" s="42"/>
      <c r="I5" s="42">
        <v>3</v>
      </c>
      <c r="J5" s="42"/>
      <c r="K5" s="49"/>
      <c r="L5" s="49"/>
      <c r="M5" s="44"/>
      <c r="N5" s="47"/>
      <c r="O5" s="49"/>
    </row>
    <row r="6" spans="1:16379" s="1" customFormat="1" ht="31.15" customHeight="1" x14ac:dyDescent="0.25">
      <c r="A6" s="49"/>
      <c r="B6" s="43"/>
      <c r="C6" s="56"/>
      <c r="D6" s="44"/>
      <c r="E6" s="48" t="s">
        <v>32</v>
      </c>
      <c r="F6" s="48"/>
      <c r="G6" s="48" t="s">
        <v>33</v>
      </c>
      <c r="H6" s="48"/>
      <c r="I6" s="48" t="s">
        <v>34</v>
      </c>
      <c r="J6" s="48"/>
      <c r="K6" s="49"/>
      <c r="L6" s="49"/>
      <c r="M6" s="44"/>
      <c r="N6" s="47"/>
      <c r="O6" s="49"/>
    </row>
    <row r="7" spans="1:16379" s="1" customFormat="1" ht="29.25" customHeight="1" x14ac:dyDescent="0.2">
      <c r="A7" s="49"/>
      <c r="B7" s="43"/>
      <c r="C7" s="56"/>
      <c r="D7" s="45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0"/>
      <c r="L7" s="50"/>
      <c r="M7" s="45"/>
      <c r="N7" s="47"/>
      <c r="O7" s="49"/>
    </row>
    <row r="8" spans="1:16379" s="4" customFormat="1" ht="18" customHeight="1" x14ac:dyDescent="0.25">
      <c r="A8" s="5">
        <v>1</v>
      </c>
      <c r="B8" s="35">
        <v>2</v>
      </c>
      <c r="C8" s="5">
        <v>3</v>
      </c>
      <c r="D8" s="5">
        <v>4</v>
      </c>
      <c r="E8" s="38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26.25" customHeight="1" x14ac:dyDescent="0.25">
      <c r="A9" s="20">
        <v>1</v>
      </c>
      <c r="B9" s="36" t="s">
        <v>29</v>
      </c>
      <c r="C9" s="27" t="s">
        <v>30</v>
      </c>
      <c r="D9" s="27">
        <v>12500</v>
      </c>
      <c r="E9" s="39">
        <v>50.6</v>
      </c>
      <c r="F9" s="28">
        <f>D9*E9</f>
        <v>632500</v>
      </c>
      <c r="G9" s="28">
        <v>50</v>
      </c>
      <c r="H9" s="28">
        <f>D9*G9</f>
        <v>625000</v>
      </c>
      <c r="I9" s="28">
        <v>50.3</v>
      </c>
      <c r="J9" s="28">
        <f>D9*I9</f>
        <v>628750</v>
      </c>
      <c r="K9" s="28">
        <f>(E9+G9+I9)/3</f>
        <v>50.29999999999999</v>
      </c>
      <c r="L9" s="28">
        <f>(F9+H9+J9)/3</f>
        <v>628750</v>
      </c>
      <c r="M9" s="33">
        <f>STDEV(F9,H9,J9)</f>
        <v>3750</v>
      </c>
      <c r="N9" s="28">
        <f>M9/L9*100</f>
        <v>0.59642147117296218</v>
      </c>
      <c r="O9" s="28">
        <f>L9</f>
        <v>628750</v>
      </c>
    </row>
    <row r="10" spans="1:16379" s="4" customFormat="1" ht="26.25" customHeight="1" x14ac:dyDescent="0.25">
      <c r="A10" s="20">
        <v>2</v>
      </c>
      <c r="B10" s="36" t="s">
        <v>31</v>
      </c>
      <c r="C10" s="27" t="s">
        <v>30</v>
      </c>
      <c r="D10" s="27">
        <v>500</v>
      </c>
      <c r="E10" s="40">
        <v>54.6</v>
      </c>
      <c r="F10" s="28">
        <f t="shared" ref="F10" si="0">D10*E10</f>
        <v>27300</v>
      </c>
      <c r="G10" s="28">
        <v>54</v>
      </c>
      <c r="H10" s="28">
        <f t="shared" ref="H10" si="1">D10*G10</f>
        <v>27000</v>
      </c>
      <c r="I10" s="28">
        <v>54.3</v>
      </c>
      <c r="J10" s="28">
        <f t="shared" ref="J10" si="2">D10*I10</f>
        <v>27150</v>
      </c>
      <c r="K10" s="28">
        <f t="shared" ref="K10" si="3">(E10+G10+I10)/3</f>
        <v>54.29999999999999</v>
      </c>
      <c r="L10" s="28">
        <f t="shared" ref="L10" si="4">(F10+H10+J10)/3</f>
        <v>27150</v>
      </c>
      <c r="M10" s="33">
        <f>STDEV(F10,H10,J10)</f>
        <v>150</v>
      </c>
      <c r="N10" s="28">
        <f t="shared" ref="N10:N11" si="5">M10/L10*100</f>
        <v>0.55248618784530379</v>
      </c>
      <c r="O10" s="28">
        <f t="shared" ref="O10" si="6">L10</f>
        <v>27150</v>
      </c>
    </row>
    <row r="11" spans="1:16379" x14ac:dyDescent="0.25">
      <c r="A11" s="21"/>
      <c r="B11" s="22" t="s">
        <v>10</v>
      </c>
      <c r="C11" s="23"/>
      <c r="D11" s="23"/>
      <c r="E11" s="24"/>
      <c r="F11" s="25">
        <f>SUM(F9:F10)</f>
        <v>659800</v>
      </c>
      <c r="G11" s="24"/>
      <c r="H11" s="25">
        <f>SUM(H9:H10)</f>
        <v>652000</v>
      </c>
      <c r="I11" s="24"/>
      <c r="J11" s="32">
        <f>SUM(J9:J10)</f>
        <v>655900</v>
      </c>
      <c r="K11" s="33"/>
      <c r="L11" s="34">
        <f>(F11+H11+J11)/3</f>
        <v>655900</v>
      </c>
      <c r="M11" s="33">
        <f t="shared" ref="M11" si="7">STDEV(F11,H11,J11)</f>
        <v>3900</v>
      </c>
      <c r="N11" s="28">
        <f t="shared" si="5"/>
        <v>0.59460283579813999</v>
      </c>
      <c r="O11" s="34">
        <f>L11</f>
        <v>655900</v>
      </c>
    </row>
    <row r="12" spans="1:16379" ht="15.75" x14ac:dyDescent="0.25">
      <c r="B12" s="15"/>
      <c r="C12" s="16"/>
      <c r="D12" s="16"/>
      <c r="E12" s="17"/>
      <c r="F12" s="18"/>
      <c r="G12" s="17"/>
      <c r="H12" s="18"/>
      <c r="I12" s="17"/>
      <c r="J12" s="19"/>
    </row>
    <row r="13" spans="1:16379" ht="15.6" x14ac:dyDescent="0.3">
      <c r="B13" s="51"/>
      <c r="C13" s="59"/>
      <c r="D13" s="59"/>
      <c r="E13" s="59"/>
      <c r="F13" s="59"/>
      <c r="G13" s="59"/>
      <c r="H13" s="59"/>
      <c r="I13" s="59"/>
      <c r="J13" s="59"/>
    </row>
    <row r="14" spans="1:16379" ht="15.6" x14ac:dyDescent="0.3">
      <c r="B14" s="13"/>
      <c r="C14" s="14"/>
      <c r="D14" s="9"/>
      <c r="E14" s="10"/>
      <c r="F14" s="12"/>
      <c r="G14" s="10"/>
      <c r="H14" s="12"/>
      <c r="I14" s="10"/>
      <c r="J14" s="12"/>
    </row>
    <row r="15" spans="1:16379" ht="15.6" x14ac:dyDescent="0.3">
      <c r="B15" s="41"/>
      <c r="C15" s="60"/>
      <c r="D15" s="60"/>
      <c r="E15" s="60"/>
      <c r="F15" s="60"/>
      <c r="G15" s="60"/>
      <c r="H15" s="60"/>
      <c r="I15" s="60"/>
      <c r="J15" s="60"/>
    </row>
    <row r="16" spans="1:16379" ht="15.75" customHeight="1" x14ac:dyDescent="0.25">
      <c r="B16" s="51" t="s">
        <v>16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2:15" ht="15.6" x14ac:dyDescent="0.3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2:15" ht="15.75" customHeight="1" x14ac:dyDescent="0.25">
      <c r="B18" s="41" t="s">
        <v>17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2:15" ht="15.6" customHeight="1" x14ac:dyDescent="0.25">
      <c r="B19" s="53" t="s">
        <v>35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</sheetData>
  <mergeCells count="25">
    <mergeCell ref="B19:O19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3:J13"/>
    <mergeCell ref="B15:J15"/>
    <mergeCell ref="O4:O7"/>
    <mergeCell ref="B18:O18"/>
    <mergeCell ref="I5:J5"/>
    <mergeCell ref="M4:M7"/>
    <mergeCell ref="N4:N7"/>
    <mergeCell ref="I6:J6"/>
    <mergeCell ref="K4:K7"/>
    <mergeCell ref="L4:L7"/>
    <mergeCell ref="B16:O16"/>
    <mergeCell ref="B17:O1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6" t="s">
        <v>0</v>
      </c>
      <c r="B2" s="55" t="s">
        <v>3</v>
      </c>
      <c r="C2" s="46" t="s">
        <v>2</v>
      </c>
      <c r="D2" s="49"/>
      <c r="E2" s="49"/>
    </row>
    <row r="3" spans="1:5" ht="15.75" x14ac:dyDescent="0.25">
      <c r="A3" s="43"/>
      <c r="B3" s="56"/>
      <c r="C3" s="44"/>
      <c r="D3" s="42"/>
      <c r="E3" s="42"/>
    </row>
    <row r="4" spans="1:5" ht="15.75" customHeight="1" x14ac:dyDescent="0.25">
      <c r="A4" s="43"/>
      <c r="B4" s="56"/>
      <c r="C4" s="44"/>
      <c r="D4" s="48"/>
      <c r="E4" s="48"/>
    </row>
    <row r="5" spans="1:5" ht="15.75" x14ac:dyDescent="0.25">
      <c r="A5" s="43"/>
      <c r="B5" s="56"/>
      <c r="C5" s="45"/>
      <c r="D5" s="37" t="s">
        <v>4</v>
      </c>
      <c r="E5" s="37" t="s">
        <v>6</v>
      </c>
    </row>
    <row r="6" spans="1:5" ht="15.75" x14ac:dyDescent="0.25">
      <c r="A6" s="35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6" t="s">
        <v>19</v>
      </c>
      <c r="B7" s="27" t="s">
        <v>22</v>
      </c>
      <c r="C7" s="27">
        <v>3</v>
      </c>
      <c r="D7" s="28"/>
      <c r="E7" s="28"/>
    </row>
    <row r="8" spans="1:5" ht="27.75" customHeight="1" x14ac:dyDescent="0.25">
      <c r="A8" s="36" t="s">
        <v>20</v>
      </c>
      <c r="B8" s="27" t="s">
        <v>22</v>
      </c>
      <c r="C8" s="27">
        <v>6</v>
      </c>
      <c r="D8" s="28"/>
      <c r="E8" s="28"/>
    </row>
    <row r="9" spans="1:5" ht="36.75" customHeight="1" x14ac:dyDescent="0.25">
      <c r="A9" s="26" t="s">
        <v>21</v>
      </c>
      <c r="B9" s="27" t="s">
        <v>22</v>
      </c>
      <c r="C9" s="27">
        <v>3</v>
      </c>
      <c r="D9" s="28"/>
      <c r="E9" s="28"/>
    </row>
    <row r="10" spans="1:5" ht="27.75" customHeight="1" x14ac:dyDescent="0.25">
      <c r="A10" s="26" t="s">
        <v>23</v>
      </c>
      <c r="B10" s="27" t="s">
        <v>22</v>
      </c>
      <c r="C10" s="27">
        <v>3</v>
      </c>
      <c r="D10" s="28"/>
      <c r="E10" s="28"/>
    </row>
    <row r="11" spans="1:5" ht="38.25" customHeight="1" x14ac:dyDescent="0.25">
      <c r="A11" s="26" t="s">
        <v>27</v>
      </c>
      <c r="B11" s="27" t="s">
        <v>18</v>
      </c>
      <c r="C11" s="27">
        <v>10</v>
      </c>
      <c r="D11" s="28"/>
      <c r="E11" s="28"/>
    </row>
    <row r="12" spans="1:5" ht="27" customHeight="1" x14ac:dyDescent="0.25">
      <c r="A12" s="26" t="s">
        <v>24</v>
      </c>
      <c r="B12" s="27" t="s">
        <v>26</v>
      </c>
      <c r="C12" s="27">
        <v>50</v>
      </c>
      <c r="D12" s="28"/>
      <c r="E12" s="28"/>
    </row>
    <row r="13" spans="1:5" ht="23.25" customHeight="1" x14ac:dyDescent="0.25">
      <c r="A13" s="26" t="s">
        <v>25</v>
      </c>
      <c r="B13" s="27" t="s">
        <v>26</v>
      </c>
      <c r="C13" s="27">
        <v>15</v>
      </c>
      <c r="D13" s="28"/>
      <c r="E13" s="28"/>
    </row>
    <row r="14" spans="1:5" ht="36.75" customHeight="1" x14ac:dyDescent="0.25">
      <c r="A14" s="26" t="s">
        <v>28</v>
      </c>
      <c r="B14" s="27" t="s">
        <v>26</v>
      </c>
      <c r="C14" s="27">
        <v>100</v>
      </c>
      <c r="D14" s="28"/>
      <c r="E14" s="28"/>
    </row>
    <row r="15" spans="1:5" x14ac:dyDescent="0.25">
      <c r="A15" s="22" t="s">
        <v>10</v>
      </c>
      <c r="B15" s="23"/>
      <c r="C15" s="23"/>
      <c r="D15" s="24"/>
      <c r="E15" s="25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2020-08-06T11:41:14Z</dcterms:modified>
</cp:coreProperties>
</file>