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610" windowHeight="825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НМЦК!$A$1:$N$11</definedName>
  </definedNames>
  <calcPr calcId="114210"/>
</workbook>
</file>

<file path=xl/calcChain.xml><?xml version="1.0" encoding="utf-8"?>
<calcChain xmlns="http://schemas.openxmlformats.org/spreadsheetml/2006/main">
  <c r="F6" i="1"/>
  <c r="L6"/>
  <c r="K6"/>
  <c r="N6"/>
  <c r="J6"/>
  <c r="H6"/>
  <c r="J7"/>
  <c r="N7"/>
  <c r="H7"/>
  <c r="F7"/>
  <c r="M6"/>
</calcChain>
</file>

<file path=xl/sharedStrings.xml><?xml version="1.0" encoding="utf-8"?>
<sst xmlns="http://schemas.openxmlformats.org/spreadsheetml/2006/main" count="26" uniqueCount="22">
  <si>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</si>
  <si>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</si>
  <si>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</si>
  <si>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</si>
  <si>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</si>
  <si>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</si>
  <si>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</si>
  <si>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</si>
  <si>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</si>
  <si>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</si>
  <si>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</si>
  <si>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</si>
  <si>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</si>
  <si>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</si>
  <si>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</si>
  <si>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уп</t>
  </si>
  <si>
    <t>Источник 1
 КП № 5131от 13.10.2023</t>
  </si>
  <si>
    <t xml:space="preserve">Источник 2
 КП №  4421 от13.10.22 </t>
  </si>
  <si>
    <t>Источник 3
 КП № 3793 от 13.10.20222</t>
  </si>
  <si>
    <t>Поставка лекарственных препаратов (Паклитаксел)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</si>
  <si>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1 356 204,00 рубля </t>
    </r>
    <r>
      <rPr>
        <sz val="12"/>
        <rFont val="Times New Roman"/>
        <family val="1"/>
        <charset val="204"/>
      </rPr>
      <t>(Один миллион триста пятьдесят шесть тысяч двести четыре рубля 00 копеек).</t>
    </r>
  </si>
  <si>
    <t>Паклитаксел концентрат для приготовления раствора для инфузий, 6 мг/мл, 16,7 мл - флаконы (1)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</si>
</sst>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9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 wrapText="1"/>
    </xf>
    <xf numFmtId="10" fontId="18" fillId="0" borderId="2" xfId="0" applyNumberFormat="1" applyFont="1" applyFill="1" applyBorder="1" applyAlignment="1">
      <alignment horizontal="center" vertical="center" wrapText="1"/>
    </xf>
    <xf numFmtId="164" fontId="18" fillId="0" borderId="2" xfId="0" applyNumberFormat="1" applyFont="1" applyFill="1" applyBorder="1" applyAlignment="1">
      <alignment horizontal="center" vertical="center"/>
    </xf>
    <xf numFmtId="4" fontId="2" fillId="9" borderId="2" xfId="0" applyNumberFormat="1" applyFont="1" applyFill="1" applyBorder="1" applyAlignment="1">
      <alignment horizontal="center" vertical="center"/>
    </xf>
    <xf numFmtId="0" fontId="23" fillId="9" borderId="3" xfId="0" applyFont="1" applyFill="1" applyBorder="1" applyAlignment="1">
      <alignment horizontal="right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20" fillId="9" borderId="4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4" xfId="0" applyNumberFormat="1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4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18954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20450" y="18954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173075" y="18954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306425" y="18954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P10"/>
  <sheetViews>
    <sheetView tabSelected="1" zoomScaleNormal="77" workbookViewId="0">
      <selection activeCell="B16" sqref="B15:B16"/>
    </sheetView>
  </sheetViews>
  <sheetFormatPr defaultRowHeight="12.75"/>
  <cols>
    <col min="1" max="1" width="6.85546875" style="2" customWidth="1"/>
    <col min="2" max="2" width="41.7109375" style="3" customWidth="1"/>
    <col min="3" max="3" width="9.42578125" style="3" customWidth="1"/>
    <col min="4" max="4" width="8.85546875" style="14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6.85546875" style="4" customWidth="1"/>
    <col min="15" max="15" width="26.140625" style="5" customWidth="1"/>
    <col min="16" max="94" width="8.85546875" style="5" customWidth="1"/>
    <col min="95" max="218" width="8.85546875" style="1" customWidth="1"/>
    <col min="219" max="16384" width="9.140625" style="1"/>
  </cols>
  <sheetData>
    <row r="1" spans="1:14" ht="30.75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34.5" customHeight="1">
      <c r="A2" s="34" t="s">
        <v>19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38.25">
      <c r="A3" s="35" t="s">
        <v>1</v>
      </c>
      <c r="B3" s="37" t="s">
        <v>11</v>
      </c>
      <c r="C3" s="35" t="s">
        <v>7</v>
      </c>
      <c r="D3" s="32" t="s">
        <v>6</v>
      </c>
      <c r="E3" s="25" t="s">
        <v>2</v>
      </c>
      <c r="F3" s="25"/>
      <c r="G3" s="25"/>
      <c r="H3" s="25"/>
      <c r="I3" s="25"/>
      <c r="J3" s="25"/>
      <c r="K3" s="25" t="s">
        <v>3</v>
      </c>
      <c r="L3" s="25"/>
      <c r="M3" s="25"/>
      <c r="N3" s="7" t="s">
        <v>4</v>
      </c>
    </row>
    <row r="4" spans="1:14" ht="45.75" customHeight="1">
      <c r="A4" s="35"/>
      <c r="B4" s="37"/>
      <c r="C4" s="35"/>
      <c r="D4" s="32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25" t="s">
        <v>8</v>
      </c>
      <c r="L4" s="25" t="s">
        <v>5</v>
      </c>
      <c r="M4" s="25" t="s">
        <v>9</v>
      </c>
      <c r="N4" s="27" t="s">
        <v>12</v>
      </c>
    </row>
    <row r="5" spans="1:14" ht="55.5" customHeight="1">
      <c r="A5" s="36"/>
      <c r="B5" s="38"/>
      <c r="C5" s="36"/>
      <c r="D5" s="33"/>
      <c r="E5" s="29" t="s">
        <v>16</v>
      </c>
      <c r="F5" s="29"/>
      <c r="G5" s="29" t="s">
        <v>17</v>
      </c>
      <c r="H5" s="29"/>
      <c r="I5" s="29" t="s">
        <v>18</v>
      </c>
      <c r="J5" s="29"/>
      <c r="K5" s="26"/>
      <c r="L5" s="26"/>
      <c r="M5" s="26"/>
      <c r="N5" s="28"/>
    </row>
    <row r="6" spans="1:14" ht="38.25">
      <c r="A6" s="8">
        <v>1</v>
      </c>
      <c r="B6" s="17" t="s">
        <v>21</v>
      </c>
      <c r="C6" s="15" t="s">
        <v>15</v>
      </c>
      <c r="D6" s="18">
        <v>150</v>
      </c>
      <c r="E6" s="23">
        <v>9041.36</v>
      </c>
      <c r="F6" s="9">
        <f>D6*E6</f>
        <v>1356204</v>
      </c>
      <c r="G6" s="23">
        <v>9121.14</v>
      </c>
      <c r="H6" s="9">
        <f>G6*D6</f>
        <v>1368171</v>
      </c>
      <c r="I6" s="23">
        <v>9176.98</v>
      </c>
      <c r="J6" s="9">
        <f>I6*D6</f>
        <v>1376547</v>
      </c>
      <c r="K6" s="19">
        <f>(E6+G6+I6)/3</f>
        <v>9113.16</v>
      </c>
      <c r="L6" s="20">
        <f>STDEV(E6,G6,I6)</f>
        <v>68.161252922756091</v>
      </c>
      <c r="M6" s="21">
        <f>L6/K6</f>
        <v>7.4794311657818023E-3</v>
      </c>
      <c r="N6" s="22">
        <f>ROUND(K6,2)*D6</f>
        <v>1366974</v>
      </c>
    </row>
    <row r="7" spans="1:14">
      <c r="A7" s="10"/>
      <c r="B7" s="24" t="s">
        <v>10</v>
      </c>
      <c r="C7" s="11"/>
      <c r="D7" s="12"/>
      <c r="E7" s="13"/>
      <c r="F7" s="13">
        <f>SUM(F6:F6)</f>
        <v>1356204</v>
      </c>
      <c r="G7" s="13"/>
      <c r="H7" s="16">
        <f>SUM(H6:H6)</f>
        <v>1368171</v>
      </c>
      <c r="I7" s="13"/>
      <c r="J7" s="16">
        <f>SUM(J6:J6)</f>
        <v>1376547</v>
      </c>
      <c r="K7" s="13"/>
      <c r="L7" s="13"/>
      <c r="M7" s="13"/>
      <c r="N7" s="13">
        <f>SUM(N6:N6)</f>
        <v>1366974</v>
      </c>
    </row>
    <row r="10" spans="1:14" ht="15.75">
      <c r="A10" s="6"/>
      <c r="B10" s="31" t="s">
        <v>20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</sheetData>
  <mergeCells count="16">
    <mergeCell ref="A1:N1"/>
    <mergeCell ref="B10:N10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2022-11-16T06:41:53Z</cp:lastPrinted>
  <dcterms:created xsi:type="dcterms:W3CDTF">2018-12-14T15:08:00Z</dcterms:created>
  <dcterms:modified xsi:type="dcterms:W3CDTF">2022-12-19T13:50:40Z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