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Public\Закупки 223ФЗ\2022\Охрана\на публикацию\"/>
    </mc:Choice>
  </mc:AlternateContent>
  <xr:revisionPtr revIDLastSave="0" documentId="13_ncr:1_{1A7FC6BE-46A3-4189-81DB-063F0928DA5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" i="1" l="1"/>
  <c r="L11" i="1"/>
  <c r="J12" i="1"/>
  <c r="J11" i="1"/>
  <c r="I12" i="1"/>
  <c r="I11" i="1"/>
  <c r="K12" i="1" l="1"/>
  <c r="K11" i="1"/>
</calcChain>
</file>

<file path=xl/sharedStrings.xml><?xml version="1.0" encoding="utf-8"?>
<sst xmlns="http://schemas.openxmlformats.org/spreadsheetml/2006/main" count="31" uniqueCount="29">
  <si>
    <t>Во избежание сговора участников размещения заказа и нарушения ст. 11 №135-ФЗ «О защите конкуренции», Заказчик не указывает сведения о потенциальных Исполнителях, сделавших коммерческие предложения. Данные сведения хранятся у заказчика.</t>
  </si>
  <si>
    <t>n - количество значений, используемых в расчете; i - номер источника ценовой информации;  ц i - цена единицы</t>
  </si>
  <si>
    <t>v - количество (объем) закупаемого товара (работы, услуги);</t>
  </si>
  <si>
    <t xml:space="preserve">Расчет НМЦК по формуле, где: </t>
  </si>
  <si>
    <t>Коэффициент вариации цены за единицу (%)</t>
  </si>
  <si>
    <t>Среднее квадратичное отклонение цены за единицу</t>
  </si>
  <si>
    <t>Коэффициент вариации цены не превышает 33%, следовательно, используемые для расчета цены являются однородными – проведение дополнительных исследований ценовой информации не требуется.</t>
  </si>
  <si>
    <t>ИТОГО</t>
  </si>
  <si>
    <t>Оказание охранных услуг</t>
  </si>
  <si>
    <t>Расчет НМЦД (ЦКЕП), рублей</t>
  </si>
  <si>
    <r>
      <t>Коэффициент вариации цены за единицу</t>
    </r>
    <r>
      <rPr>
        <sz val="12"/>
        <color rgb="FF000000"/>
        <rFont val="Times New Roman"/>
        <family val="1"/>
        <charset val="204"/>
      </rPr>
      <t xml:space="preserve"> %</t>
    </r>
  </si>
  <si>
    <t>Средняя цена за единицу, рублей</t>
  </si>
  <si>
    <t>КП 4</t>
  </si>
  <si>
    <t>КП 3</t>
  </si>
  <si>
    <t>КП 2</t>
  </si>
  <si>
    <t>КП 1</t>
  </si>
  <si>
    <t xml:space="preserve">ед. измерения </t>
  </si>
  <si>
    <t>Наименование товара, работы, услуги</t>
  </si>
  <si>
    <r>
      <t xml:space="preserve"> 
</t>
    </r>
    <r>
      <rPr>
        <sz val="9"/>
        <color theme="1"/>
        <rFont val="Times New Roman"/>
        <family val="1"/>
        <charset val="204"/>
      </rPr>
      <t>Начальная (максимальная) цена гражданско-правового договора включает в себя расходы на перевозку, страхование, уплату таможенных пошлин, налогов, сборов и других обязательных платежей, а также стоимость используемых материалов, их доставку, доставку оборудования и рабочих, погрузо-разгрузочные работы, автотранспортные расходы, расходы на сопутствующие услуги. Участники закупки указывают расценки и цены в рублях, включая: НДС, наценки Исполнителя при выполнении договора и сопутствующих работ, услуг в соответствии с проектом договоров. Все налоги, пошлины и прочие сборы и др. расходы, которые Исполнитель договора должен оплачивать в соответствии с условиями договора или на иных основаниях, должны быть включены в расценки и общую цену договора.</t>
    </r>
    <r>
      <rPr>
        <sz val="12"/>
        <color theme="1"/>
        <rFont val="Times New Roman"/>
        <family val="1"/>
        <charset val="204"/>
      </rPr>
      <t xml:space="preserve">
</t>
    </r>
  </si>
  <si>
    <t>Расчет НМЦД</t>
  </si>
  <si>
    <t xml:space="preserve">Метод сопоставимых рыночных цен (анализа рынка) </t>
  </si>
  <si>
    <t xml:space="preserve">Используемый метод определения НМЦД </t>
  </si>
  <si>
    <t>согласно извещения</t>
  </si>
  <si>
    <t>Основные характеристики объекта закупки</t>
  </si>
  <si>
    <t>Предмет Договора</t>
  </si>
  <si>
    <t xml:space="preserve"> РАСЧЕТ И ОБОСНОВАНИЕ НАЧАЛЬНОЙ (МАКСИМАЛЬНОЙ) ЦЕНЫ ДОГОВОРА</t>
  </si>
  <si>
    <t>ч/час</t>
  </si>
  <si>
    <t xml:space="preserve">НМЦД, определенная с использованием метода сопоставимых рыночных цен (анализа рынка), равна 3 484 937,50. Вместе с тем, руководствуясь п.3 219 ст. БК РФ и принимая во внимание доведенные ЛБО, НМЦД устанавливается в размере 3 480 000,00 руб. </t>
  </si>
  <si>
    <t xml:space="preserve">                                                                  Специалист в сфере закупок                                      Смирнова Светлана Валерьевна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</si>
</sst>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/>
    <xf numFmtId="0" fontId="6" fillId="0" borderId="0" xfId="0" applyFont="1" applyAlignment="1">
      <alignment horizontal="left" vertical="center"/>
    </xf>
    <xf numFmtId="164" fontId="2" fillId="0" borderId="2" xfId="0" applyNumberFormat="1" applyFont="1" applyBorder="1"/>
    <xf numFmtId="2" fontId="2" fillId="0" borderId="2" xfId="1" applyNumberFormat="1" applyFont="1" applyBorder="1"/>
    <xf numFmtId="2" fontId="7" fillId="0" borderId="2" xfId="0" applyNumberFormat="1" applyFont="1" applyBorder="1"/>
    <xf numFmtId="0" fontId="2" fillId="0" borderId="2" xfId="0" applyFont="1" applyBorder="1"/>
    <xf numFmtId="0" fontId="8" fillId="0" borderId="2" xfId="0" applyFont="1" applyBorder="1"/>
    <xf numFmtId="0" fontId="2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justify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/>
    <xf numFmtId="165" fontId="2" fillId="0" borderId="2" xfId="0" applyNumberFormat="1" applyFont="1" applyBorder="1"/>
    <xf numFmtId="165" fontId="2" fillId="0" borderId="3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28575</xdr:rowOff>
    </xdr:from>
    <xdr:to>
      <xdr:col>6</xdr:col>
      <xdr:colOff>238125</xdr:colOff>
      <xdr:row>16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2505075"/>
          <a:ext cx="15335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16</xdr:row>
      <xdr:rowOff>142875</xdr:rowOff>
    </xdr:from>
    <xdr:to>
      <xdr:col>4</xdr:col>
      <xdr:colOff>228600</xdr:colOff>
      <xdr:row>17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3190875"/>
          <a:ext cx="7048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466725</xdr:colOff>
      <xdr:row>15</xdr:row>
      <xdr:rowOff>104775</xdr:rowOff>
    </xdr:from>
    <xdr:to>
      <xdr:col>10</xdr:col>
      <xdr:colOff>57150</xdr:colOff>
      <xdr:row>17</xdr:row>
      <xdr:rowOff>95250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2962275"/>
          <a:ext cx="20288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30"/>
  <sheetViews>
    <sheetView tabSelected="1" topLeftCell="A7" workbookViewId="0">
      <selection activeCell="I14" sqref="I14"/>
    </sheetView>
  </sheetViews>
  <sheetFormatPr defaultRowHeight="15" x14ac:dyDescent="0.25"/>
  <cols>
    <col min="1" max="1" width="13.7109375" customWidth="1"/>
    <col min="2" max="2" width="30.140625" customWidth="1"/>
    <col min="5" max="5" width="17" customWidth="1"/>
    <col min="6" max="6" width="15.85546875" customWidth="1"/>
    <col min="7" max="7" width="19.140625" customWidth="1"/>
    <col min="8" max="8" width="18" customWidth="1"/>
    <col min="9" max="9" width="17.7109375" customWidth="1"/>
    <col min="10" max="10" width="12.42578125" customWidth="1"/>
    <col min="11" max="11" width="15.42578125" customWidth="1"/>
    <col min="12" max="12" width="19.140625" customWidth="1"/>
  </cols>
  <sheetData>
    <row r="3" spans="2:12" ht="18.75" x14ac:dyDescent="0.3">
      <c r="B3" s="25" t="s">
        <v>25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2:12" ht="33" customHeight="1" x14ac:dyDescent="0.25">
      <c r="B4" s="21" t="s">
        <v>24</v>
      </c>
      <c r="C4" s="26" t="s">
        <v>8</v>
      </c>
      <c r="D4" s="27"/>
      <c r="E4" s="27"/>
      <c r="F4" s="27"/>
      <c r="G4" s="27"/>
      <c r="H4" s="27"/>
      <c r="I4" s="27"/>
      <c r="J4" s="27"/>
      <c r="K4" s="27"/>
      <c r="L4" s="28"/>
    </row>
    <row r="5" spans="2:12" ht="31.5" x14ac:dyDescent="0.25">
      <c r="B5" s="21" t="s">
        <v>23</v>
      </c>
      <c r="C5" s="29" t="s">
        <v>22</v>
      </c>
      <c r="D5" s="30"/>
      <c r="E5" s="30"/>
      <c r="F5" s="30"/>
      <c r="G5" s="30"/>
      <c r="H5" s="30"/>
      <c r="I5" s="30"/>
      <c r="J5" s="30"/>
      <c r="K5" s="30"/>
      <c r="L5" s="31"/>
    </row>
    <row r="6" spans="2:12" ht="31.5" x14ac:dyDescent="0.25">
      <c r="B6" s="21" t="s">
        <v>21</v>
      </c>
      <c r="C6" s="32" t="s">
        <v>20</v>
      </c>
      <c r="D6" s="33"/>
      <c r="E6" s="33"/>
      <c r="F6" s="33"/>
      <c r="G6" s="33"/>
      <c r="H6" s="33"/>
      <c r="I6" s="33"/>
      <c r="J6" s="33"/>
      <c r="K6" s="33"/>
      <c r="L6" s="34"/>
    </row>
    <row r="7" spans="2:12" ht="81" customHeight="1" x14ac:dyDescent="0.25">
      <c r="B7" s="21" t="s">
        <v>19</v>
      </c>
      <c r="C7" s="35" t="s">
        <v>18</v>
      </c>
      <c r="D7" s="36"/>
      <c r="E7" s="36"/>
      <c r="F7" s="36"/>
      <c r="G7" s="36"/>
      <c r="H7" s="36"/>
      <c r="I7" s="36"/>
      <c r="J7" s="36"/>
      <c r="K7" s="36"/>
      <c r="L7" s="37"/>
    </row>
    <row r="8" spans="2:12" ht="15.75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2:12" ht="94.5" x14ac:dyDescent="0.25">
      <c r="B9" s="21" t="s">
        <v>17</v>
      </c>
      <c r="C9" s="19" t="s">
        <v>16</v>
      </c>
      <c r="D9" s="19"/>
      <c r="E9" s="20" t="s">
        <v>15</v>
      </c>
      <c r="F9" s="20" t="s">
        <v>14</v>
      </c>
      <c r="G9" s="20" t="s">
        <v>13</v>
      </c>
      <c r="H9" s="20" t="s">
        <v>12</v>
      </c>
      <c r="I9" s="19" t="s">
        <v>11</v>
      </c>
      <c r="J9" s="19" t="s">
        <v>5</v>
      </c>
      <c r="K9" s="19" t="s">
        <v>10</v>
      </c>
      <c r="L9" s="19" t="s">
        <v>9</v>
      </c>
    </row>
    <row r="10" spans="2:12" ht="15.75" x14ac:dyDescent="0.25">
      <c r="B10" s="18">
        <v>1</v>
      </c>
      <c r="C10" s="17">
        <v>2</v>
      </c>
      <c r="D10" s="17"/>
      <c r="E10" s="16">
        <v>4</v>
      </c>
      <c r="F10" s="16">
        <v>5</v>
      </c>
      <c r="G10" s="16">
        <v>6</v>
      </c>
      <c r="H10" s="16">
        <v>7</v>
      </c>
      <c r="I10" s="16">
        <v>8</v>
      </c>
      <c r="J10" s="16">
        <v>9</v>
      </c>
      <c r="K10" s="16">
        <v>10</v>
      </c>
      <c r="L10" s="16">
        <v>11</v>
      </c>
    </row>
    <row r="11" spans="2:12" ht="15.75" x14ac:dyDescent="0.25">
      <c r="B11" s="15" t="s">
        <v>8</v>
      </c>
      <c r="C11" s="14" t="s">
        <v>26</v>
      </c>
      <c r="D11" s="14">
        <v>14820</v>
      </c>
      <c r="E11" s="23">
        <v>3480000</v>
      </c>
      <c r="F11" s="23">
        <v>3487250</v>
      </c>
      <c r="G11" s="23">
        <v>3485750</v>
      </c>
      <c r="H11" s="24">
        <v>3486750</v>
      </c>
      <c r="I11" s="23">
        <f>(E11+F11+G11+H11)/4</f>
        <v>3484937.5</v>
      </c>
      <c r="J11" s="11">
        <f>_xlfn.STDEV.S(E11,F11,G11,H11)</f>
        <v>3350.2176546208657</v>
      </c>
      <c r="K11" s="10">
        <f>100*J11/I11</f>
        <v>9.6134224921418709E-2</v>
      </c>
      <c r="L11" s="9">
        <f>(E11+F11+G11+H11)/4</f>
        <v>3484937.5</v>
      </c>
    </row>
    <row r="12" spans="2:12" ht="15.75" x14ac:dyDescent="0.25">
      <c r="B12" s="13" t="s">
        <v>7</v>
      </c>
      <c r="C12" s="12"/>
      <c r="D12" s="12"/>
      <c r="E12" s="23">
        <v>3480000</v>
      </c>
      <c r="F12" s="23">
        <v>3487250</v>
      </c>
      <c r="G12" s="23">
        <v>3485750</v>
      </c>
      <c r="H12" s="24">
        <v>3486750</v>
      </c>
      <c r="I12" s="23">
        <f>(E12+F12+G12+H12)/4</f>
        <v>3484937.5</v>
      </c>
      <c r="J12" s="11">
        <f>_xlfn.STDEV.S(E12,F12,G12,H12)</f>
        <v>3350.2176546208657</v>
      </c>
      <c r="K12" s="10">
        <f>100*J12/I12</f>
        <v>9.6134224921418709E-2</v>
      </c>
      <c r="L12" s="9">
        <f>(E12+F12+G12+H12)/4</f>
        <v>3484937.5</v>
      </c>
    </row>
    <row r="13" spans="2:12" s="7" customFormat="1" ht="22.5" customHeight="1" x14ac:dyDescent="0.2">
      <c r="B13" s="38" t="s">
        <v>6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2:12" s="7" customFormat="1" ht="12" x14ac:dyDescent="0.2">
      <c r="B14" s="8"/>
    </row>
    <row r="15" spans="2:12" s="7" customFormat="1" ht="12" x14ac:dyDescent="0.2">
      <c r="B15" s="8" t="s">
        <v>5</v>
      </c>
    </row>
    <row r="16" spans="2:12" s="7" customFormat="1" ht="12" x14ac:dyDescent="0.2"/>
    <row r="17" spans="2:10" s="7" customFormat="1" ht="12" x14ac:dyDescent="0.2">
      <c r="B17" s="8" t="s">
        <v>4</v>
      </c>
    </row>
    <row r="18" spans="2:10" s="7" customFormat="1" ht="12" x14ac:dyDescent="0.2"/>
    <row r="19" spans="2:10" s="7" customFormat="1" ht="12" x14ac:dyDescent="0.2">
      <c r="B19" s="8" t="s">
        <v>3</v>
      </c>
    </row>
    <row r="20" spans="2:10" s="7" customFormat="1" ht="12" x14ac:dyDescent="0.2">
      <c r="B20" s="8" t="s">
        <v>2</v>
      </c>
    </row>
    <row r="21" spans="2:10" s="7" customFormat="1" ht="12" x14ac:dyDescent="0.2">
      <c r="B21" s="8" t="s">
        <v>1</v>
      </c>
    </row>
    <row r="22" spans="2:10" s="5" customFormat="1" ht="36" customHeight="1" x14ac:dyDescent="0.25">
      <c r="B22" s="6" t="s">
        <v>0</v>
      </c>
      <c r="C22" s="6"/>
      <c r="D22" s="6"/>
      <c r="E22" s="6"/>
      <c r="F22" s="6"/>
      <c r="G22" s="6"/>
      <c r="H22" s="6"/>
      <c r="I22" s="6"/>
      <c r="J22" s="6"/>
    </row>
    <row r="23" spans="2:10" s="5" customFormat="1" ht="36" customHeight="1" x14ac:dyDescent="0.25">
      <c r="B23" s="6" t="s">
        <v>27</v>
      </c>
      <c r="C23" s="6"/>
      <c r="D23" s="6"/>
      <c r="E23" s="6"/>
      <c r="F23" s="6"/>
      <c r="G23" s="6"/>
      <c r="H23" s="6"/>
      <c r="I23" s="6"/>
      <c r="J23" s="6"/>
    </row>
    <row r="24" spans="2:10" x14ac:dyDescent="0.25">
      <c r="B24" s="6"/>
    </row>
    <row r="25" spans="2:10" x14ac:dyDescent="0.25">
      <c r="B25" s="4"/>
    </row>
    <row r="26" spans="2:10" x14ac:dyDescent="0.25">
      <c r="B26" s="4"/>
      <c r="C26" s="3"/>
      <c r="D26" s="3"/>
      <c r="E26" s="3"/>
      <c r="F26" s="3"/>
      <c r="G26" s="3"/>
      <c r="H26" s="3"/>
      <c r="I26" s="3"/>
      <c r="J26" s="3"/>
    </row>
    <row r="27" spans="2:10" x14ac:dyDescent="0.25">
      <c r="B27" s="3" t="s">
        <v>28</v>
      </c>
    </row>
    <row r="28" spans="2:10" ht="15.75" x14ac:dyDescent="0.25">
      <c r="B28" s="2"/>
    </row>
    <row r="29" spans="2:10" ht="15.75" x14ac:dyDescent="0.25">
      <c r="B29" s="2"/>
      <c r="C29" s="1"/>
      <c r="D29" s="1"/>
      <c r="E29" s="1"/>
      <c r="F29" s="1"/>
      <c r="G29" s="1"/>
      <c r="H29" s="1"/>
      <c r="I29" s="1"/>
      <c r="J29" s="1"/>
    </row>
    <row r="30" spans="2:10" ht="15.75" x14ac:dyDescent="0.25">
      <c r="B30" s="1"/>
    </row>
  </sheetData>
  <mergeCells count="6">
    <mergeCell ref="B13:L13"/>
    <mergeCell ref="B3:L3"/>
    <mergeCell ref="C4:L4"/>
    <mergeCell ref="C5:L5"/>
    <mergeCell ref="C6:L6"/>
    <mergeCell ref="C7:L7"/>
  </mergeCells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 Федоровна</dc:creator>
  <cp:lastModifiedBy>Светлана Валерьевна</cp:lastModifiedBy>
  <cp:lastPrinted>2021-11-29T08:27:01Z</cp:lastPrinted>
  <dcterms:created xsi:type="dcterms:W3CDTF">2020-11-26T11:42:43Z</dcterms:created>
  <dcterms:modified xsi:type="dcterms:W3CDTF">2021-11-29T08:27:30Z</dcterms:modified>
</cp:coreProperties>
</file>