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0" windowWidth="16605" windowHeight="9150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J9" i="4" l="1"/>
  <c r="J10" i="4" l="1"/>
  <c r="K9" i="4" l="1"/>
  <c r="H9" i="4"/>
  <c r="H10" i="4" s="1"/>
  <c r="F9" i="4"/>
  <c r="F10" i="4" s="1"/>
  <c r="L10" i="4" l="1"/>
  <c r="M9" i="4"/>
  <c r="L9" i="4"/>
  <c r="O9" i="4" s="1"/>
  <c r="N9" i="4" l="1"/>
  <c r="M10" i="4"/>
  <c r="O10" i="4"/>
  <c r="N10" i="4" l="1"/>
</calcChain>
</file>

<file path=xl/sharedStrings.xml><?xml version="1.0" encoding="utf-8"?>
<sst xmlns="http://schemas.openxmlformats.org/spreadsheetml/2006/main" count="69" uniqueCount="65">
  <si>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</si>
  <si>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</si>
  <si>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</si>
  <si>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</si>
  <si>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</si>
  <si>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</si>
  <si>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</si>
  <si>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</si>
  <si>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</si>
  <si>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</si>
  <si>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</si>
  <si>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</si>
  <si>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</si>
  <si>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</si>
  <si>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</si>
  <si>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</si>
  <si>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</si>
  <si>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</si>
  <si>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</si>
  <si>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</si>
  <si>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</si>
  <si>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</si>
  <si>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</si>
  <si>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</si>
  <si>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</si>
  <si>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</si>
  <si>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</si>
  <si>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</si>
  <si>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</si>
  <si>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</si>
  <si>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</si>
  <si>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</si>
  <si>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</si>
  <si>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</si>
  <si>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</si>
  <si>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</si>
  <si>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</si>
  <si>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</si>
  <si>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</si>
  <si>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</si>
  <si>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</si>
  <si>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</si>
  <si>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</si>
  <si>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</si>
  <si>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</si>
  <si>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</si>
  <si>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</si>
  <si>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</si>
  <si>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</si>
  <si>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</si>
  <si>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</si>
  <si>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</si>
  <si>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</si>
  <si>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</si>
  <si>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</si>
  <si>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</si>
  <si>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</si>
  <si>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</si>
  <si>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</si>
  <si>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Выполнение монтажных работ по оснащению элементами технической охраны объектов музея-заповедника А.П. Чехова "Мелихово"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</si>
  <si>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70 от 13.02.2020</t>
    </r>
  </si>
  <si>
    <t>УСЛУГА</t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</si>
  <si>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69 от 13.02.2020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</si>
  <si>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71 от 13.02.2020</t>
    </r>
  </si>
  <si>
    <t>Заказчиком принято решение  объявить запрос котировок по начальной (максимальной) цене  договора 1 497 040 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</si>
</sst>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1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1"/>
  <sheetViews>
    <sheetView tabSelected="1" zoomScale="85" zoomScaleNormal="85" workbookViewId="0">
      <selection activeCell="B18" sqref="B18:O18"/>
    </sheetView>
  </sheetViews>
  <sheetFormatPr defaultRowHeight="15" x14ac:dyDescent="0.25"/>
  <cols>
    <col min="1" max="1" width="6.28515625" customWidth="1"/>
    <col min="2" max="2" width="49.2851562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</row>
    <row r="2" spans="1:16379" ht="69" customHeight="1" x14ac:dyDescent="0.3">
      <c r="A2" s="2"/>
      <c r="B2" s="53" t="s">
        <v>59</v>
      </c>
      <c r="C2" s="53"/>
      <c r="D2" s="53"/>
      <c r="E2" s="53"/>
      <c r="F2" s="53"/>
      <c r="G2" s="53"/>
      <c r="H2" s="53"/>
      <c r="I2" s="53"/>
      <c r="J2" s="5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4" t="s">
        <v>7</v>
      </c>
      <c r="C3" s="54"/>
      <c r="D3" s="54"/>
      <c r="E3" s="54"/>
      <c r="F3" s="54"/>
      <c r="G3" s="54"/>
      <c r="H3" s="54"/>
      <c r="I3" s="54"/>
      <c r="J3" s="54"/>
    </row>
    <row r="4" spans="1:16379" s="1" customFormat="1" ht="20.45" customHeight="1" x14ac:dyDescent="0.2">
      <c r="A4" s="45" t="s">
        <v>5</v>
      </c>
      <c r="B4" s="45" t="s">
        <v>0</v>
      </c>
      <c r="C4" s="51" t="s">
        <v>3</v>
      </c>
      <c r="D4" s="45" t="s">
        <v>2</v>
      </c>
      <c r="E4" s="38" t="s">
        <v>1</v>
      </c>
      <c r="F4" s="38"/>
      <c r="G4" s="38"/>
      <c r="H4" s="38"/>
      <c r="I4" s="38"/>
      <c r="J4" s="38"/>
      <c r="K4" s="45" t="s">
        <v>52</v>
      </c>
      <c r="L4" s="45" t="s">
        <v>53</v>
      </c>
      <c r="M4" s="42" t="s">
        <v>54</v>
      </c>
      <c r="N4" s="45" t="s">
        <v>55</v>
      </c>
      <c r="O4" s="38" t="s">
        <v>56</v>
      </c>
    </row>
    <row r="5" spans="1:16379" s="1" customFormat="1" ht="19.149999999999999" customHeight="1" x14ac:dyDescent="0.25">
      <c r="A5" s="38"/>
      <c r="B5" s="42"/>
      <c r="C5" s="52"/>
      <c r="D5" s="43"/>
      <c r="E5" s="41">
        <v>1</v>
      </c>
      <c r="F5" s="41"/>
      <c r="G5" s="41">
        <v>2</v>
      </c>
      <c r="H5" s="41"/>
      <c r="I5" s="41">
        <v>3</v>
      </c>
      <c r="J5" s="41"/>
      <c r="K5" s="38"/>
      <c r="L5" s="38"/>
      <c r="M5" s="43"/>
      <c r="N5" s="46"/>
      <c r="O5" s="38"/>
    </row>
    <row r="6" spans="1:16379" s="1" customFormat="1" ht="31.15" customHeight="1" x14ac:dyDescent="0.25">
      <c r="A6" s="38"/>
      <c r="B6" s="42"/>
      <c r="C6" s="52"/>
      <c r="D6" s="43"/>
      <c r="E6" s="47" t="s">
        <v>60</v>
      </c>
      <c r="F6" s="47"/>
      <c r="G6" s="47" t="s">
        <v>62</v>
      </c>
      <c r="H6" s="47"/>
      <c r="I6" s="47" t="s">
        <v>63</v>
      </c>
      <c r="J6" s="47"/>
      <c r="K6" s="38"/>
      <c r="L6" s="38"/>
      <c r="M6" s="43"/>
      <c r="N6" s="46"/>
      <c r="O6" s="38"/>
    </row>
    <row r="7" spans="1:16379" s="1" customFormat="1" ht="29.25" customHeight="1" x14ac:dyDescent="0.2">
      <c r="A7" s="38"/>
      <c r="B7" s="42"/>
      <c r="C7" s="52"/>
      <c r="D7" s="44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8"/>
      <c r="L7" s="48"/>
      <c r="M7" s="44"/>
      <c r="N7" s="46"/>
      <c r="O7" s="38"/>
    </row>
    <row r="8" spans="1:16379" s="4" customFormat="1" ht="18" customHeight="1" x14ac:dyDescent="0.25">
      <c r="A8" s="5">
        <v>1</v>
      </c>
      <c r="B8" s="28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32">
        <v>11</v>
      </c>
      <c r="L8" s="32">
        <v>12</v>
      </c>
      <c r="M8" s="33">
        <v>13</v>
      </c>
      <c r="N8" s="34">
        <v>14</v>
      </c>
      <c r="O8" s="32">
        <v>15</v>
      </c>
    </row>
    <row r="9" spans="1:16379" s="4" customFormat="1" ht="53.25" customHeight="1" x14ac:dyDescent="0.25">
      <c r="A9" s="20">
        <v>1</v>
      </c>
      <c r="B9" s="29" t="s">
        <v>59</v>
      </c>
      <c r="C9" s="30" t="s">
        <v>61</v>
      </c>
      <c r="D9" s="30">
        <v>1</v>
      </c>
      <c r="E9" s="31">
        <v>1500120</v>
      </c>
      <c r="F9" s="31">
        <f>D9*E9</f>
        <v>1500120</v>
      </c>
      <c r="G9" s="31">
        <v>1492000</v>
      </c>
      <c r="H9" s="31">
        <f>D9*G9</f>
        <v>1492000</v>
      </c>
      <c r="I9" s="31">
        <v>1499000</v>
      </c>
      <c r="J9" s="31">
        <f>D9*I9</f>
        <v>1499000</v>
      </c>
      <c r="K9" s="31">
        <f>(E9+G9+I9)/3</f>
        <v>1497040</v>
      </c>
      <c r="L9" s="31">
        <f t="shared" ref="L9" si="0">(F9+H9+J9)/3</f>
        <v>1497040</v>
      </c>
      <c r="M9" s="31">
        <f t="shared" ref="M9" si="1">STDEV(F9,H9,J9)</f>
        <v>4400.5454207404791</v>
      </c>
      <c r="N9" s="31">
        <f>SUM(M9)/L9*100</f>
        <v>0.29394975556701752</v>
      </c>
      <c r="O9" s="31">
        <f t="shared" ref="O9" si="2">L9</f>
        <v>1497040</v>
      </c>
    </row>
    <row r="10" spans="1:16379" s="4" customFormat="1" ht="26.25" customHeight="1" x14ac:dyDescent="0.25">
      <c r="A10" s="21"/>
      <c r="B10" s="22" t="s">
        <v>10</v>
      </c>
      <c r="C10" s="23"/>
      <c r="D10" s="23"/>
      <c r="E10" s="24"/>
      <c r="F10" s="25">
        <f>SUM(F9:F9)</f>
        <v>1500120</v>
      </c>
      <c r="G10" s="24"/>
      <c r="H10" s="25">
        <f>SUM(H9:H9)</f>
        <v>1492000</v>
      </c>
      <c r="I10" s="24"/>
      <c r="J10" s="25">
        <f>SUM(J9:J9)</f>
        <v>1499000</v>
      </c>
      <c r="K10" s="36"/>
      <c r="L10" s="37">
        <f>(F10+H10+J10)/3</f>
        <v>1497040</v>
      </c>
      <c r="M10" s="37">
        <f>STDEV(F10,H10,J10)</f>
        <v>4400.5454207404791</v>
      </c>
      <c r="N10" s="37">
        <f>SUM(M10)/L10*100</f>
        <v>0.29394975556701752</v>
      </c>
      <c r="O10" s="37">
        <f t="shared" ref="O10" si="3">L10</f>
        <v>1497040</v>
      </c>
    </row>
    <row r="11" spans="1:16379" s="4" customFormat="1" ht="26.25" customHeight="1" x14ac:dyDescent="0.25">
      <c r="A11"/>
      <c r="B11" s="15"/>
      <c r="C11" s="16"/>
      <c r="D11" s="16"/>
      <c r="E11" s="17"/>
      <c r="F11" s="18"/>
      <c r="G11" s="17"/>
      <c r="H11" s="18"/>
      <c r="I11" s="17"/>
      <c r="J11" s="19"/>
      <c r="K11"/>
      <c r="L11"/>
      <c r="M11"/>
      <c r="N11"/>
      <c r="O11"/>
    </row>
    <row r="12" spans="1:16379" s="4" customFormat="1" ht="26.25" customHeight="1" x14ac:dyDescent="0.25">
      <c r="A12"/>
      <c r="B12" s="55"/>
      <c r="C12" s="56"/>
      <c r="D12" s="56"/>
      <c r="E12" s="56"/>
      <c r="F12" s="56"/>
      <c r="G12" s="56"/>
      <c r="H12" s="56"/>
      <c r="I12" s="56"/>
      <c r="J12" s="56"/>
      <c r="K12"/>
      <c r="L12"/>
      <c r="M12"/>
      <c r="N12"/>
      <c r="O12"/>
    </row>
    <row r="13" spans="1:16379" s="4" customFormat="1" ht="26.25" customHeight="1" x14ac:dyDescent="0.25">
      <c r="A13"/>
      <c r="B13" s="13"/>
      <c r="C13" s="14"/>
      <c r="D13" s="9"/>
      <c r="E13" s="10"/>
      <c r="F13" s="12"/>
      <c r="G13" s="10"/>
      <c r="H13" s="12"/>
      <c r="I13" s="10"/>
      <c r="J13" s="12"/>
      <c r="K13"/>
      <c r="L13"/>
      <c r="M13"/>
      <c r="N13"/>
      <c r="O13"/>
    </row>
    <row r="14" spans="1:16379" ht="15.75" x14ac:dyDescent="0.25">
      <c r="B14" s="39"/>
      <c r="C14" s="40"/>
      <c r="D14" s="40"/>
      <c r="E14" s="40"/>
      <c r="F14" s="40"/>
      <c r="G14" s="40"/>
      <c r="H14" s="40"/>
      <c r="I14" s="40"/>
      <c r="J14" s="40"/>
    </row>
    <row r="15" spans="1:16379" ht="15.75" x14ac:dyDescent="0.25">
      <c r="B15" s="55" t="s">
        <v>57</v>
      </c>
      <c r="C15" s="56"/>
      <c r="D15" s="56"/>
      <c r="E15" s="56"/>
      <c r="F15" s="56"/>
      <c r="G15" s="56"/>
      <c r="H15" s="56"/>
      <c r="I15" s="56"/>
      <c r="J15" s="56"/>
      <c r="K15" s="35"/>
      <c r="L15" s="10"/>
      <c r="M15" s="10"/>
      <c r="N15" s="10"/>
      <c r="O15" s="12"/>
    </row>
    <row r="16" spans="1:16379" ht="15.75" x14ac:dyDescent="0.25">
      <c r="B16" s="13"/>
      <c r="C16" s="14"/>
      <c r="D16" s="9"/>
      <c r="E16" s="10"/>
      <c r="F16" s="12"/>
      <c r="G16" s="10"/>
      <c r="H16" s="12"/>
      <c r="I16" s="10"/>
      <c r="J16" s="12"/>
      <c r="K16" s="35"/>
      <c r="L16" s="10"/>
      <c r="M16" s="10"/>
      <c r="N16" s="10"/>
      <c r="O16" s="12"/>
    </row>
    <row r="17" spans="2:15" ht="15.75" x14ac:dyDescent="0.25">
      <c r="B17" s="39" t="s">
        <v>58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2:15" ht="15.75" x14ac:dyDescent="0.25">
      <c r="B18" s="49" t="s">
        <v>64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2:15" ht="15.75" customHeight="1" x14ac:dyDescent="0.25"/>
    <row r="21" spans="2:15" ht="15.75" customHeight="1" x14ac:dyDescent="0.25"/>
  </sheetData>
  <mergeCells count="24">
    <mergeCell ref="B18:O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2:J12"/>
    <mergeCell ref="B14:J14"/>
    <mergeCell ref="B15:J15"/>
    <mergeCell ref="O4:O7"/>
    <mergeCell ref="B17:O17"/>
    <mergeCell ref="I5:J5"/>
    <mergeCell ref="M4:M7"/>
    <mergeCell ref="N4:N7"/>
    <mergeCell ref="I6:J6"/>
    <mergeCell ref="K4:K7"/>
    <mergeCell ref="L4:L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5" x14ac:dyDescent="0.25"/>
  <cols>
    <col min="5" max="5" width="74.85546875" customWidth="1"/>
  </cols>
  <sheetData>
    <row r="1" spans="5:5" ht="32.25" customHeight="1" thickBot="1" x14ac:dyDescent="0.3">
      <c r="E1" s="26" t="s">
        <v>11</v>
      </c>
    </row>
    <row r="2" spans="5:5" ht="15.75" thickBot="1" x14ac:dyDescent="0.3">
      <c r="E2" s="27" t="s">
        <v>12</v>
      </c>
    </row>
    <row r="3" spans="5:5" ht="15.75" thickBot="1" x14ac:dyDescent="0.3">
      <c r="E3" s="27" t="s">
        <v>13</v>
      </c>
    </row>
    <row r="4" spans="5:5" ht="15.75" thickBot="1" x14ac:dyDescent="0.3">
      <c r="E4" s="27" t="s">
        <v>14</v>
      </c>
    </row>
    <row r="5" spans="5:5" ht="15.75" thickBot="1" x14ac:dyDescent="0.3">
      <c r="E5" s="27" t="s">
        <v>15</v>
      </c>
    </row>
    <row r="6" spans="5:5" ht="15.75" thickBot="1" x14ac:dyDescent="0.3">
      <c r="E6" s="27" t="s">
        <v>16</v>
      </c>
    </row>
    <row r="7" spans="5:5" ht="15.75" thickBot="1" x14ac:dyDescent="0.3">
      <c r="E7" s="27" t="s">
        <v>17</v>
      </c>
    </row>
    <row r="8" spans="5:5" ht="15.75" thickBot="1" x14ac:dyDescent="0.3">
      <c r="E8" s="27" t="s">
        <v>18</v>
      </c>
    </row>
    <row r="9" spans="5:5" ht="15.75" thickBot="1" x14ac:dyDescent="0.3">
      <c r="E9" s="27" t="s">
        <v>19</v>
      </c>
    </row>
    <row r="10" spans="5:5" ht="57" customHeight="1" thickBot="1" x14ac:dyDescent="0.3">
      <c r="E10" s="27" t="s">
        <v>20</v>
      </c>
    </row>
    <row r="11" spans="5:5" ht="15.75" thickBot="1" x14ac:dyDescent="0.3">
      <c r="E11" s="27" t="s">
        <v>21</v>
      </c>
    </row>
    <row r="12" spans="5:5" ht="15.75" thickBot="1" x14ac:dyDescent="0.3">
      <c r="E12" s="27" t="s">
        <v>22</v>
      </c>
    </row>
    <row r="13" spans="5:5" ht="15.75" thickBot="1" x14ac:dyDescent="0.3">
      <c r="E13" s="27" t="s">
        <v>23</v>
      </c>
    </row>
    <row r="14" spans="5:5" ht="15.75" thickBot="1" x14ac:dyDescent="0.3">
      <c r="E14" s="27" t="s">
        <v>24</v>
      </c>
    </row>
    <row r="15" spans="5:5" ht="15.75" thickBot="1" x14ac:dyDescent="0.3">
      <c r="E15" s="27" t="s">
        <v>25</v>
      </c>
    </row>
    <row r="16" spans="5:5" ht="30.75" thickBot="1" x14ac:dyDescent="0.3">
      <c r="E16" s="27" t="s">
        <v>26</v>
      </c>
    </row>
    <row r="17" spans="5:5" ht="15.75" thickBot="1" x14ac:dyDescent="0.3">
      <c r="E17" s="27" t="s">
        <v>27</v>
      </c>
    </row>
    <row r="18" spans="5:5" ht="15.75" thickBot="1" x14ac:dyDescent="0.3">
      <c r="E18" s="27" t="s">
        <v>28</v>
      </c>
    </row>
    <row r="19" spans="5:5" ht="15.75" thickBot="1" x14ac:dyDescent="0.3">
      <c r="E19" s="27" t="s">
        <v>29</v>
      </c>
    </row>
    <row r="20" spans="5:5" ht="15.75" thickBot="1" x14ac:dyDescent="0.3">
      <c r="E20" s="27" t="s">
        <v>30</v>
      </c>
    </row>
    <row r="21" spans="5:5" ht="15.75" thickBot="1" x14ac:dyDescent="0.3">
      <c r="E21" s="27" t="s">
        <v>31</v>
      </c>
    </row>
    <row r="22" spans="5:5" ht="30.75" thickBot="1" x14ac:dyDescent="0.3">
      <c r="E22" s="27" t="s">
        <v>32</v>
      </c>
    </row>
    <row r="23" spans="5:5" ht="15.75" thickBot="1" x14ac:dyDescent="0.3">
      <c r="E23" s="27" t="s">
        <v>33</v>
      </c>
    </row>
    <row r="24" spans="5:5" ht="15.75" thickBot="1" x14ac:dyDescent="0.3">
      <c r="E24" s="27" t="s">
        <v>34</v>
      </c>
    </row>
    <row r="25" spans="5:5" ht="15.75" thickBot="1" x14ac:dyDescent="0.3">
      <c r="E25" s="27" t="s">
        <v>35</v>
      </c>
    </row>
    <row r="26" spans="5:5" ht="15.75" thickBot="1" x14ac:dyDescent="0.3">
      <c r="E26" s="27" t="s">
        <v>36</v>
      </c>
    </row>
    <row r="27" spans="5:5" ht="15.75" thickBot="1" x14ac:dyDescent="0.3">
      <c r="E27" s="27" t="s">
        <v>37</v>
      </c>
    </row>
    <row r="28" spans="5:5" ht="15.75" thickBot="1" x14ac:dyDescent="0.3">
      <c r="E28" s="27" t="s">
        <v>38</v>
      </c>
    </row>
    <row r="29" spans="5:5" ht="15.75" thickBot="1" x14ac:dyDescent="0.3">
      <c r="E29" s="27" t="s">
        <v>39</v>
      </c>
    </row>
    <row r="30" spans="5:5" ht="15.75" thickBot="1" x14ac:dyDescent="0.3">
      <c r="E30" s="27" t="s">
        <v>40</v>
      </c>
    </row>
    <row r="31" spans="5:5" ht="15.75" thickBot="1" x14ac:dyDescent="0.3">
      <c r="E31" s="27" t="s">
        <v>41</v>
      </c>
    </row>
    <row r="32" spans="5:5" ht="15.75" thickBot="1" x14ac:dyDescent="0.3">
      <c r="E32" s="27" t="s">
        <v>42</v>
      </c>
    </row>
    <row r="33" spans="5:5" ht="15.75" thickBot="1" x14ac:dyDescent="0.3">
      <c r="E33" s="27" t="s">
        <v>43</v>
      </c>
    </row>
    <row r="34" spans="5:5" ht="15.75" thickBot="1" x14ac:dyDescent="0.3">
      <c r="E34" s="27" t="s">
        <v>44</v>
      </c>
    </row>
    <row r="35" spans="5:5" ht="15.75" thickBot="1" x14ac:dyDescent="0.3">
      <c r="E35" s="27" t="s">
        <v>45</v>
      </c>
    </row>
    <row r="36" spans="5:5" ht="30.75" thickBot="1" x14ac:dyDescent="0.3">
      <c r="E36" s="27" t="s">
        <v>46</v>
      </c>
    </row>
    <row r="37" spans="5:5" ht="15.75" thickBot="1" x14ac:dyDescent="0.3">
      <c r="E37" s="27" t="s">
        <v>47</v>
      </c>
    </row>
    <row r="38" spans="5:5" ht="15.75" thickBot="1" x14ac:dyDescent="0.3">
      <c r="E38" s="27" t="s">
        <v>48</v>
      </c>
    </row>
    <row r="39" spans="5:5" ht="15.75" thickBot="1" x14ac:dyDescent="0.3">
      <c r="E39" s="27" t="s">
        <v>49</v>
      </c>
    </row>
    <row r="40" spans="5:5" ht="15.75" thickBot="1" x14ac:dyDescent="0.3">
      <c r="E40" s="27" t="s">
        <v>50</v>
      </c>
    </row>
    <row r="41" spans="5:5" ht="15.75" thickBot="1" x14ac:dyDescent="0.3">
      <c r="E41" s="27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2017-10-12T08:00:46Z</cp:lastPrinted>
  <dcterms:created xsi:type="dcterms:W3CDTF">2016-05-23T09:46:23Z</dcterms:created>
  <dcterms:modified xsi:type="dcterms:W3CDTF">2020-08-10T12:40:06Z</dcterms:modified>
</cp:coreProperties>
</file>